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1920" yWindow="1920" windowWidth="17280" windowHeight="8964" tabRatio="921" activeTab="0"/>
  </bookViews>
  <sheets>
    <sheet name="Revisioni documento" sheetId="27" r:id="rId1"/>
    <sheet name="1 - Frigoriferi mix" sheetId="22" r:id="rId2"/>
    <sheet name="1A - Frigoriferi VFC" sheetId="23" r:id="rId3"/>
    <sheet name="1B - Frigoriferi VHC" sheetId="24" r:id="rId4"/>
    <sheet name="2 - Condizionatori" sheetId="25" r:id="rId5"/>
    <sheet name="3 - Frigoriferi ad ammoniaca" sheetId="26" r:id="rId6"/>
    <sheet name="5 - Apparecchiature di grandi d" sheetId="17" r:id="rId7"/>
    <sheet name="6 – Schermi a CRT" sheetId="19" r:id="rId8"/>
    <sheet name="7 – Schermi piatti" sheetId="18" r:id="rId9"/>
    <sheet name="9 – Elettronica di consumo" sheetId="20" r:id="rId10"/>
    <sheet name="10 – Lampade" sheetId="21" r:id="rId11"/>
    <sheet name="Sintesi non conformità" sheetId="14" r:id="rId12"/>
  </sheets>
  <definedNames>
    <definedName name="_xlnm.Print_Area" localSheetId="11">'Sintesi non conformità'!$A$1:$F$41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10.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11.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12.xml><?xml version="1.0" encoding="utf-8"?>
<comments xmlns="http://schemas.openxmlformats.org/spreadsheetml/2006/main">
  <authors>
    <author>Enrico Zangirolami</author>
  </authors>
  <commentList>
    <comment ref="D24" authorId="0">
      <text>
        <r>
          <rPr>
            <b/>
            <sz val="9"/>
            <rFont val="Tahoma"/>
            <family val="2"/>
          </rPr>
          <t>Enrico Zangirolami:</t>
        </r>
        <r>
          <rPr>
            <sz val="9"/>
            <rFont val="Tahoma"/>
            <family val="2"/>
          </rPr>
          <t xml:space="preserve">
F = Fondamentale
B = Bloccante</t>
        </r>
      </text>
    </comment>
  </commentList>
</comments>
</file>

<file path=xl/comments2.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3.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4.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5.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6.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7.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8.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comments9.xml><?xml version="1.0" encoding="utf-8"?>
<comments xmlns="http://schemas.openxmlformats.org/spreadsheetml/2006/main">
  <authors>
    <author>Enrico Zangirolami</author>
  </authors>
  <commentList>
    <comment ref="D12" authorId="0">
      <text>
        <r>
          <rPr>
            <b/>
            <sz val="9"/>
            <rFont val="Tahoma"/>
            <family val="2"/>
          </rPr>
          <t>Enrico Zangirolami:</t>
        </r>
        <r>
          <rPr>
            <sz val="9"/>
            <rFont val="Tahoma"/>
            <family val="2"/>
          </rPr>
          <t xml:space="preserve">
F = Fondamentale
B = Bloccante</t>
        </r>
      </text>
    </comment>
  </commentList>
</comments>
</file>

<file path=xl/sharedStrings.xml><?xml version="1.0" encoding="utf-8"?>
<sst xmlns="http://schemas.openxmlformats.org/spreadsheetml/2006/main" count="1909" uniqueCount="483">
  <si>
    <t>Accordo di Programma sul Trattamento dei rifiuti da Apparecchiature Elettriche ed Elettroniche di cui all'art. 33, comma 5, lett. G) del D.Lgs 49/2014</t>
  </si>
  <si>
    <t>CHECKLIST AUDIT PRESSO L'IMPIANTO</t>
  </si>
  <si>
    <t>Raggr.</t>
  </si>
  <si>
    <t>Sub categoria</t>
  </si>
  <si>
    <t>Tipologia</t>
  </si>
  <si>
    <t>R1</t>
  </si>
  <si>
    <t>1 – Frigoriferi mix</t>
  </si>
  <si>
    <t>Caratterizzante</t>
  </si>
  <si>
    <t>SC1</t>
  </si>
  <si>
    <t>IMPIANTO DI TRATTAMENTO</t>
  </si>
  <si>
    <t>Ragione Sociale Impianto</t>
  </si>
  <si>
    <t>Sì</t>
  </si>
  <si>
    <t>Indirizzo</t>
  </si>
  <si>
    <t>Sede auditata: Via / numero civico / CAP / Comune</t>
  </si>
  <si>
    <t>No</t>
  </si>
  <si>
    <t>Auditor</t>
  </si>
  <si>
    <t>Nome e cognome dell'Auditor e Ente di appartenenza</t>
  </si>
  <si>
    <t>Non applicabile</t>
  </si>
  <si>
    <t>Data di audit</t>
  </si>
  <si>
    <t>Data inizio</t>
  </si>
  <si>
    <t>Data fine</t>
  </si>
  <si>
    <t>N°</t>
  </si>
  <si>
    <t>Quesito</t>
  </si>
  <si>
    <t>Liv.</t>
  </si>
  <si>
    <t xml:space="preserve">Esito
Sì/No  </t>
  </si>
  <si>
    <t>Evidenze e commenti</t>
  </si>
  <si>
    <t>Note</t>
  </si>
  <si>
    <t>SC1-Q1</t>
  </si>
  <si>
    <t xml:space="preserve">L'impianto è in possesso di una autorizzazione valida per il trattamento dei RAEE della Sub categoria oggetto di verifica?
</t>
  </si>
  <si>
    <t>Requisiti Generali</t>
  </si>
  <si>
    <t>F</t>
  </si>
  <si>
    <t>L'auditor deve acquisire la documentazione autorizzativa, riportanto nella check list riferimenti, estremi autorizzativi e scadenze.
L'auditor deve verificare almeno: la validità temporale del documento autorizzativo, l'accettazione da parte dell'autorità competente delle fideiussioni richieste (se previste); la presenza dei codici CER e delle operazioni di trattamento coerenti. 
In caso di esito negativo, la procedura di audit deve essere immediatamente sospesa senza procedere con ulteriori verifiche.</t>
  </si>
  <si>
    <t>SC1-Q2</t>
  </si>
  <si>
    <t>Il provvedimento autorizzativo contiene limitazioni o prescrizioni in contrasto con i requisiti necessari per l'accreditamento secondo l'Accordo in essere?</t>
  </si>
  <si>
    <t xml:space="preserve">L'auditor deve verificare la presenza di eventuali specificazioni, esclusioni o limitazioni relative alle tipologie di RAEE trattabili e  la presenza di limitazioni o prescrizioni in contrasto con i requisiti previsti dall'Accordo e dalla relativa documentazione.
In caso di esito negativo, la procedura di audit deve essere immediatamente sospesa senza procedere con ulteriori verifiche.
</t>
  </si>
  <si>
    <t>SC1-Q3</t>
  </si>
  <si>
    <t>La realtà impiantistica presente in impianto è coerente con quanto indicato nei provvedimenti autorizzativi?</t>
  </si>
  <si>
    <t>L'auditor deve verificare che la realtà impiantistica installata, in particolare in riferimento alle linee di trattamento, coincida con quanto indicato nei documenti autorizzativi.
In caso di gravi difformità, la procedura di audit deve essere immediatamente sospesa senza procedere con ulteriori verifiche.</t>
  </si>
  <si>
    <t>SC1-Q4</t>
  </si>
  <si>
    <t>L'impianto è in possesso della certificazioni ISO 14001 o EMAS in corso di validità?</t>
  </si>
  <si>
    <t>L'auditor deve verificare il possesso e la validità di un certificato ISO 14001 o EMAS, inerente alle attività di trattamento dei RAEE.</t>
  </si>
  <si>
    <t>SC1-Q5</t>
  </si>
  <si>
    <t>L'impianto è in possesso delle dotazioni e dei requisiti minimi previsti dalla specifica tecnica?</t>
  </si>
  <si>
    <t>B</t>
  </si>
  <si>
    <t>L'auditor deve verificare, tramite osservazione in campo e controllo autorizzativo, il possesso dei requisiti minimi  riportati nelle Specifica Tecnica, con particolare riferimento ai requisiti relativi alle dotazioni impiantistiche richieste (linea di estrazione gas,sezione per degasaggio, impianto di triturazione in captazione, impianto di confinamento gas, strumentazioni di monitoraggio, etc).</t>
  </si>
  <si>
    <t>SC1-Q6</t>
  </si>
  <si>
    <t>I quantitativi di RAEE stoccati (della Sub categoria oggetto di verifica) rispettano i limiti e le modalità di stoccaggio previste in autorizzazione?</t>
  </si>
  <si>
    <t>L'auditor deve confrontare i quantitativi a stock derivanti dalla osservazione in campo con i dati risultanti dai sistemi di monitoraggio e di contabilità interna (registri). I dati devono poi essere confrontati con le prescrizioni autorizzative relative.</t>
  </si>
  <si>
    <t>SC1-Q7</t>
  </si>
  <si>
    <t xml:space="preserve">La movimentazione, lo stoccaggio e la messa in sicurezza dei RAEE  sono effettuati adottando criteri e modalità tali da evitare che le apparecchiature subiscano danneggiamenti che possano causare il rilascio di sostanze inquinanti o pericolose per l'ambiente o compromettere le successive operazioni di recupero? </t>
  </si>
  <si>
    <t>L'auditor dever verificare, tramite osservazione in campo, le modalità di movimentazione, stoccaggio e messa in sicurezza dei RAEE, con particolare attenzione a prassi che potrebbero portare a danneggiamento delle apparecchiature tale da causare rilascio di sostanze pericolose o compromettere le operazioni di recupero.
Il requisito si applica  a tutti i RAEE per i quali la messa in sicurezza potrebbe essere compromessa da una errata gestione della movimentazione e dello stoccaggio, ed in relazione alle eventuali prescrizioni specifiche previste nella Specifica Tecnica.</t>
  </si>
  <si>
    <t>SC1-Q8</t>
  </si>
  <si>
    <t>L’operatore distingue e separa i RAEE non appartenenti alla subcategoria in oggetto, gestendoli in conformità all’Accordo sul trattamento presso impianti certificati?</t>
  </si>
  <si>
    <t>L'auditor dever verificare, tramite osservazione in campo, le modalità di movimentazione e stoccaggio dei RAEE non appartenenti alla subcategoria in esame, con particolare attenzione ai RAEE di altre subcategorie riconducibili al medesimo raggruppamento, per le quali l'impianto non sia in possesso di certificazione. 
L'auditor deve verificare, tramite analisi della documentazione interna dell’impianto (es. modulistica) e dei documenti previsti dalla normativa (es. FIR), che i materiali diversi dai RAEE di cui alla subcategoria oggetto di verifica siano gestiti in conformità all’Accordo sul trattamento, presso impianti certificati; relativamente a questi materiali, l'esito del controllo deve riportare almeno:
  - l'orizzonte temporale su cui è stata eseguita la verifica,
  - il valore registrato (in percentuale rispetto al totale dei RAEE in ingresso).</t>
  </si>
  <si>
    <t>SC1-Q9</t>
  </si>
  <si>
    <r>
      <t xml:space="preserve">
L'operatore registra nel proprio sistema di monitoraggio e rendiconta al CdC </t>
    </r>
    <r>
      <rPr>
        <b/>
        <sz val="12"/>
        <rFont val="Calibri"/>
        <family val="2"/>
      </rPr>
      <t>la composizione del raggruppamento in ingresso</t>
    </r>
    <r>
      <rPr>
        <sz val="12"/>
        <rFont val="Calibri"/>
        <family val="2"/>
      </rPr>
      <t xml:space="preserve"> sulla base delle specifiche previste? 
</t>
    </r>
  </si>
  <si>
    <t>Requisiti  sistemi di monitoraggio</t>
  </si>
  <si>
    <t>L'auditor deve verificare la presenza di un sistema di raccolta e registrazione dei dati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di composizione dei carichi in ingresso (relativamente alle tipologie di RAEE indicate nella ST),
  - eventuali non conformità riscontrate.</t>
  </si>
  <si>
    <t>SC1-Q10</t>
  </si>
  <si>
    <r>
      <t xml:space="preserve">
L'operatore registra nel proprio sistema di monitoraggio e rendiconta al CdC gli </t>
    </r>
    <r>
      <rPr>
        <b/>
        <sz val="12"/>
        <rFont val="Calibri"/>
        <family val="2"/>
      </rPr>
      <t>indicatori di avvenuto trattamento,</t>
    </r>
    <r>
      <rPr>
        <sz val="12"/>
        <rFont val="Calibri"/>
        <family val="2"/>
      </rPr>
      <t xml:space="preserve"> rispettando i limiti previsti nelle specifiche tecniche?</t>
    </r>
  </si>
  <si>
    <t>Requisiti qualità del trattamento</t>
  </si>
  <si>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gli indicatori di avvenuto trattamento
  - eventuali non conformità riscontrate.
</t>
    </r>
    <r>
      <rPr>
        <b/>
        <sz val="12"/>
        <rFont val="Calibri"/>
        <family val="2"/>
      </rPr>
      <t>NOTA 1</t>
    </r>
    <r>
      <rPr>
        <sz val="12"/>
        <rFont val="Calibri"/>
        <family val="2"/>
      </rPr>
      <t xml:space="preserve">. Se le frazioni indicatore dell'avvenuto trattamento fossero ancora presenti in impianto, l'auditor ne verifica il quantitativo con un controllo, anche a campione. 
</t>
    </r>
    <r>
      <rPr>
        <b/>
        <sz val="12"/>
        <rFont val="Calibri"/>
        <family val="2"/>
      </rPr>
      <t>NOTA 2</t>
    </r>
    <r>
      <rPr>
        <sz val="12"/>
        <rFont val="Calibri"/>
        <family val="2"/>
      </rPr>
      <t>. Se le frazioni fossero già state inviate a uno più destinatari, l'auditor verifica la documentazione prevista dalla normativa ambientale. Qualora i dati della normativa ambientale non fossero sufficienti (es. codice CER non univoco), l'operatore deve fornire altre evidenze a supporto (es. documenti contabili da cui emerga esplicito rif</t>
    </r>
    <r>
      <rPr>
        <strike/>
        <sz val="12"/>
        <rFont val="Calibri"/>
        <family val="2"/>
      </rPr>
      <t>i</t>
    </r>
    <r>
      <rPr>
        <sz val="12"/>
        <rFont val="Calibri"/>
        <family val="2"/>
      </rPr>
      <t xml:space="preserve">erimento alla frazione di interesse, eventualmente con esclusione della valorizzazione economica se non necessaria).
</t>
    </r>
    <r>
      <rPr>
        <b/>
        <sz val="12"/>
        <rFont val="Calibri"/>
        <family val="2"/>
      </rPr>
      <t>NOTA 3</t>
    </r>
    <r>
      <rPr>
        <sz val="12"/>
        <rFont val="Calibri"/>
        <family val="2"/>
      </rPr>
      <t>. Se necessario, l'auditor può chiedere di verificare i dati in ingresso relativi ad uno specifico codice CER, utilizzato anche per la classificazione delle frazioni in uscita.</t>
    </r>
  </si>
  <si>
    <t>SC1-Q11</t>
  </si>
  <si>
    <r>
      <t xml:space="preserve">L'operatore verifica e rispetta il raggiungimento del target minimo di </t>
    </r>
    <r>
      <rPr>
        <b/>
        <sz val="12"/>
        <rFont val="Calibri"/>
        <family val="2"/>
      </rPr>
      <t>condensatori rimossi</t>
    </r>
    <r>
      <rPr>
        <sz val="12"/>
        <rFont val="Calibri"/>
        <family val="2"/>
      </rPr>
      <t>, come richiesto dalle specifiche previste?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</si>
  <si>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
</t>
    </r>
    <r>
      <rPr>
        <b/>
        <sz val="12"/>
        <rFont val="Calibri"/>
        <family val="2"/>
      </rPr>
      <t xml:space="preserve">NOTA 1  </t>
    </r>
    <r>
      <rPr>
        <sz val="12"/>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</si>
  <si>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SC1-Q12</t>
  </si>
  <si>
    <r>
      <t xml:space="preserve">L'operatore verifica e rispetta il raggiungimento dei target di </t>
    </r>
    <r>
      <rPr>
        <b/>
        <sz val="12"/>
        <rFont val="Calibri"/>
        <family val="2"/>
      </rPr>
      <t xml:space="preserve">gas refrigeranti ed espandenti residui </t>
    </r>
    <r>
      <rPr>
        <sz val="12"/>
        <rFont val="Calibri"/>
        <family val="2"/>
      </rPr>
      <t xml:space="preserve"> nella  frazione "olio" e nella frazione "poliuretano", come richiesto dalle specifiche previste?  
</t>
    </r>
  </si>
  <si>
    <t xml:space="preserve">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t>
  </si>
  <si>
    <t>SC1-Q13</t>
  </si>
  <si>
    <r>
      <t xml:space="preserve">L'operatore verifica e rispetta il raggiungimento dei target di </t>
    </r>
    <r>
      <rPr>
        <b/>
        <sz val="12"/>
        <rFont val="Calibri"/>
        <family val="2"/>
      </rPr>
      <t>poliuretano residuo</t>
    </r>
    <r>
      <rPr>
        <sz val="12"/>
        <rFont val="Calibri"/>
        <family val="2"/>
      </rPr>
      <t xml:space="preserve"> nelle  frazioni "plastica", "ferro" e "metalli non ferrosi" ", come richiesto dalle specifiche previste?  
</t>
    </r>
  </si>
  <si>
    <t>L'auditor deve analizzare la documentazione interna dell’impianto (es. modulistica, sistemi di monitoraggio, aggiornati su base almeno annuale),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12 mesi, salvo impianti con minore operatività).
L'esito del controllo deve riportare almeno:
  - l'orizzonte temporale su cui è stata eseguita la verifica,
  - il valore medio registrato per l'indicatore in esame,
  - eventuali non conformità riscontrate.</t>
  </si>
  <si>
    <t>SC1-Q14</t>
  </si>
  <si>
    <r>
      <t xml:space="preserve">L'operatore verifica e rispetta il raggiungimento dei target di </t>
    </r>
    <r>
      <rPr>
        <b/>
        <sz val="12"/>
        <rFont val="Calibri"/>
        <family val="2"/>
      </rPr>
      <t>olio residuo</t>
    </r>
    <r>
      <rPr>
        <sz val="12"/>
        <rFont val="Calibri"/>
        <family val="2"/>
      </rPr>
      <t xml:space="preserve"> nei compressori, come richiesto dalle specifiche previste?  
</t>
    </r>
  </si>
  <si>
    <t>L'auditor deve analizzare la documentazione interna dell’impianto (es. modulistica, sistemi di monitoraggio, aggiornati su base almeno mensile),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</si>
  <si>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SC1-Q15</t>
  </si>
  <si>
    <r>
      <t xml:space="preserve">L'operatore verifica e rispetta il raggiungimento dei target di rimozione di </t>
    </r>
    <r>
      <rPr>
        <b/>
        <sz val="12"/>
        <rFont val="Calibri"/>
        <family val="2"/>
      </rPr>
      <t>olio e gas refrigeranti,</t>
    </r>
    <r>
      <rPr>
        <sz val="12"/>
        <rFont val="Calibri"/>
        <family val="2"/>
      </rPr>
      <t xml:space="preserve">come richiesto dalle specifiche previste?  
</t>
    </r>
  </si>
  <si>
    <t>L'auditor deve analizzare la documentazione interna dell’impianto (es. modulistica, sistemi di monitoraggio, aggiornati su base almeno settimanale),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</si>
  <si>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SC1-Q16</t>
  </si>
  <si>
    <r>
      <t xml:space="preserve">L'operatore verifica e rispetta il raggiungimento dei target di rimozione e confinamento dei </t>
    </r>
    <r>
      <rPr>
        <b/>
        <sz val="12"/>
        <rFont val="Calibri"/>
        <family val="2"/>
      </rPr>
      <t xml:space="preserve">gas espandenti, </t>
    </r>
    <r>
      <rPr>
        <sz val="12"/>
        <rFont val="Calibri"/>
        <family val="2"/>
      </rPr>
      <t xml:space="preserve">come richiesto dalle specifiche previste?  
</t>
    </r>
  </si>
  <si>
    <t>SC1-Q17</t>
  </si>
  <si>
    <r>
      <t xml:space="preserve">
L'operatore registra nel proprio sistema di monitoraggio i </t>
    </r>
    <r>
      <rPr>
        <b/>
        <sz val="12"/>
        <rFont val="Calibri"/>
        <family val="2"/>
      </rPr>
      <t>parametri di funzionamento</t>
    </r>
    <r>
      <rPr>
        <sz val="12"/>
        <rFont val="Calibri"/>
        <family val="2"/>
      </rPr>
      <t xml:space="preserve"> dell'impianto ed i </t>
    </r>
    <r>
      <rPr>
        <b/>
        <sz val="12"/>
        <rFont val="Calibri"/>
        <family val="2"/>
      </rPr>
      <t>materiali di consumo</t>
    </r>
    <r>
      <rPr>
        <sz val="12"/>
        <rFont val="Calibri"/>
        <family val="2"/>
      </rPr>
      <t xml:space="preserve"> utilizzati e le </t>
    </r>
    <r>
      <rPr>
        <b/>
        <sz val="12"/>
        <rFont val="Calibri"/>
        <family val="2"/>
      </rPr>
      <t>frazioni prodotte</t>
    </r>
    <r>
      <rPr>
        <sz val="12"/>
        <rFont val="Calibri"/>
        <family val="2"/>
      </rPr>
      <t xml:space="preserve">, come richiesto dalle specifiche previste? 
</t>
    </r>
  </si>
  <si>
    <t>L'auditor deve analizzare la documentazione interna dell’impianto (es. modulistica, sistemi di monitoraggio, aggiornati su base almeno giornaliera),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</si>
  <si>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SC1-Q18</t>
  </si>
  <si>
    <r>
      <t xml:space="preserve">
L'operatore registra nel proprio sistema di monitoraggio la concentrazione di </t>
    </r>
    <r>
      <rPr>
        <b/>
        <sz val="12"/>
        <rFont val="Calibri"/>
        <family val="2"/>
      </rPr>
      <t>VFC e VHC in ingresso al sistema di confinamento</t>
    </r>
    <r>
      <rPr>
        <sz val="12"/>
        <rFont val="Calibri"/>
        <family val="2"/>
      </rPr>
      <t xml:space="preserve"> (Fase 3), come richiesto dalle specifiche previste?  
</t>
    </r>
  </si>
  <si>
    <t>L'auditor deve analizzare la documentazione interna dell’impianto (es. modulistica, sistemi di monitoraggio, aggiornati su base almeno giornaliera).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</si>
  <si>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SC1-Q19</t>
  </si>
  <si>
    <r>
      <t xml:space="preserve">L'operatore gestisce un modello di </t>
    </r>
    <r>
      <rPr>
        <b/>
        <sz val="12"/>
        <rFont val="Calibri"/>
        <family val="2"/>
      </rPr>
      <t>bilancio di impianto</t>
    </r>
    <r>
      <rPr>
        <sz val="12"/>
        <rFont val="Calibri"/>
        <family val="2"/>
      </rPr>
      <t xml:space="preserve"> adeguato, consistente ed aggiornato che confronti il materiale ricevuto in ingresso con il materiale trattato, tenendo conto delle giacenze iniziali e finali, ai fini dei controlli interni  e delle comunicazioni previste al Centro di Coordinamento?</t>
    </r>
  </si>
  <si>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</si>
  <si>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SC1-Q20</t>
  </si>
  <si>
    <r>
      <t xml:space="preserve">L'operatore gestisce un modello di </t>
    </r>
    <r>
      <rPr>
        <b/>
        <sz val="12"/>
        <rFont val="Calibri"/>
        <family val="2"/>
      </rPr>
      <t>bilancio di massa</t>
    </r>
    <r>
      <rPr>
        <sz val="12"/>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t>
    </r>
    <r>
      <rPr>
        <strike/>
        <sz val="12"/>
        <rFont val="Calibri"/>
        <family val="2"/>
      </rPr>
      <t>e</t>
    </r>
    <r>
      <rPr>
        <sz val="12"/>
        <rFont val="Calibri"/>
        <family val="2"/>
      </rPr>
      <t xml:space="preserve">atore previste? </t>
    </r>
  </si>
  <si>
    <t>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massa nel periodo analizzato,
 - eventuali non conformità riscontrate.</t>
  </si>
  <si>
    <t>SC1-Q21</t>
  </si>
  <si>
    <t xml:space="preserve">L'impianto gestisce un modello di rendicontazione aggiornato e consistente, in grado di dimostrare  il conseguimento degli obiettivi di riciclo e recupero di cui all’Allegato V del d.lgs. 49/14, calcolati secondo quanto previsto nell’Allegato A (Determinazione dei tassi di riciclo e recupero)?
</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</si>
  <si>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rFont val="Calibri"/>
        <family val="2"/>
      </rPr>
      <t>A.frazioni che hanno raggiunto la cessazione della qualifica di rifiuto"</t>
    </r>
    <r>
      <rPr>
        <sz val="12"/>
        <rFont val="Calibri"/>
        <family val="2"/>
      </rPr>
      <t xml:space="preserve"> e </t>
    </r>
    <r>
      <rPr>
        <i/>
        <sz val="12"/>
        <rFont val="Calibri"/>
        <family val="2"/>
      </rPr>
      <t xml:space="preserve">"B.frazioni metalliche (omogenee o miste) con meno del 2% in peso di materiali diversi dai metalli".
</t>
    </r>
    <r>
      <rPr>
        <sz val="12"/>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rFont val="Calibri"/>
        <family val="2"/>
      </rPr>
      <t>NOTA 1</t>
    </r>
    <r>
      <rPr>
        <sz val="12"/>
        <rFont val="Calibri"/>
        <family val="2"/>
      </rPr>
      <t xml:space="preserve"> Le dichiarazioni degli accettanti si considerano ammissibili se aggiornate con cadenza almeno annuale.</t>
    </r>
  </si>
  <si>
    <t>SC1-Q22</t>
  </si>
  <si>
    <t xml:space="preserve">L'impianto rispetta degli obiettivi di riciclo e recupero di cui all’Allegato V del d.lgs. 49/14, calcolati secondo quanto previsto nell’Allegato A (Determinazione dei tassi di riciclo e recupero)? 
</t>
  </si>
  <si>
    <t>L'auditor deve inoltre verificare il raggiungimento dei target previsiti, calcolati nel modo descritto nell’Allegato A (Determinazione dei tassi di riciclo e recupero).
I controlli devono essere eseguiti su un orizzonte temporale adeguato (ultimi 12 mesi o l'anno di riferimento precedente, salvo impianti con minore operatività).
L'esito del controllo deve riportare almeno:
  - l'orizzonte temporale su cui è stata eseguita la verifica,
  - il valore medio registrato per le percentuali di R&amp;R,
  - eventuali non conformità riscontrate.</t>
  </si>
  <si>
    <t>SC1-Q23</t>
  </si>
  <si>
    <t>Verifica compilazione Modello H</t>
  </si>
  <si>
    <t>L'operatore che svolga attività di preparazione per il riutilizzo di RAEE o componenti di RAEE, deve compilare il Modello H.
L'operatore che invii RAEE o componenti di RAEE ad accettanti che svolgano attività di preparazione per il riutilizzo deve conservare il Modello H compilato da ciascuno di tali accettanti. Qualora non siano svolte attività di preparazione per il riutilizzo,  o qualora non vengano inviati RAEE o frazioni di RAEE ad accettanti per la preparazione per il riutilizzo, indicare "non applicabile".</t>
  </si>
  <si>
    <t>SEZIONE DA COMPILARSI IN OCCASIONE DELLA VERIFICA DI CERTIFICAZIONE</t>
  </si>
  <si>
    <t>SC1-Q24</t>
  </si>
  <si>
    <t>Il lotto di trattamento rispetta i requisiti per poter essere considerato valido?</t>
  </si>
  <si>
    <t>Test verifica prestazioni</t>
  </si>
  <si>
    <t>L'auditor deve verificare i requisiti di validità del lotto previsti dalla Specifica Tecnica. I dettagli devono essere riportati nell'apposito report.</t>
  </si>
  <si>
    <t>SC1-Q25</t>
  </si>
  <si>
    <t>Il lotto di trattamento rispetta i requisiti per poter essere considerato positivo?</t>
  </si>
  <si>
    <t>L'auditor deve verificare il superamento dei requisiti previsti dalla Specifica Tecnica. I dettagli devono essere riportati nell'apposito report.</t>
  </si>
  <si>
    <t>SEZIONE DA COMPILARSI IN OCCASIONE DELLA VERIFICA DI MANTENIMENTO o INFRA PERIODO</t>
  </si>
  <si>
    <t>SC1-Q26</t>
  </si>
  <si>
    <t xml:space="preserve">Il quantitativo residuo di gas refrigeranti ed espandenti nella  frazione "olio" e nella frazione "poliuretano", rispetta i limiti previsti dalla specifica tecnica? 
</t>
  </si>
  <si>
    <t>L'auditor deve indicare gli estremi dei rapporti di analisi svolte da laboratori listati, ed i relativi risultati [cfr  Allegato B - Analisi Laboratorio].</t>
  </si>
  <si>
    <t>SC1-Q27</t>
  </si>
  <si>
    <t xml:space="preserve">Il quantitativo residuo di poliuretano residuo nelle  frazioni "plastica", "ferro" e "metalli non ferrosi", rispetta i limiti previsti dalla specifica tecnica? 
</t>
  </si>
  <si>
    <t>L'auditor deve verificara il rispetto dei parametri richiesti, tramite analisi diretta.</t>
  </si>
  <si>
    <t>SC1-Q28</t>
  </si>
  <si>
    <t xml:space="preserve">Il quantitativo residuo di olio residuo nei compressori, rispetta i limiti previsti dalla specifica tecnica? 
</t>
  </si>
  <si>
    <t xml:space="preserve">SINTESI </t>
  </si>
  <si>
    <t>Tot quesiti</t>
  </si>
  <si>
    <t>Esito
Negativo</t>
  </si>
  <si>
    <t>Totale</t>
  </si>
  <si>
    <t>1A – Frigoriferi VFC</t>
  </si>
  <si>
    <t>SC1A</t>
  </si>
  <si>
    <t>SC1A-Q1</t>
  </si>
  <si>
    <t>SC1A-Q2</t>
  </si>
  <si>
    <t>SC1A-Q3</t>
  </si>
  <si>
    <t>SC1A-Q4</t>
  </si>
  <si>
    <t>SC1A-Q5</t>
  </si>
  <si>
    <t>L'auditor deve verificare, tramite osservazione in campo e controllo autorizzativo, il possesso dei requisiti minimi  riportati nelle Specifica Tecnica, con particolare riferimento ai requisiti relativi alle dotazioni impiantistiche richieste (sistema di sorting, linea di estrazione gas,sezione per degasaggio, impianto di triturazione in captazione, impianto di confinamento gas, strumentazioni di monitoraggio, etc).</t>
  </si>
  <si>
    <t>SC1A-Q6</t>
  </si>
  <si>
    <t>SC1A-Q7</t>
  </si>
  <si>
    <t>SC1A-Q8</t>
  </si>
  <si>
    <t>SC1A-Q9</t>
  </si>
  <si>
    <t>SC1A-Q10</t>
  </si>
  <si>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gli indicatori di avvenuto trattamento,
  - eventuali non conformità riscontrate.
</t>
    </r>
    <r>
      <rPr>
        <b/>
        <sz val="12"/>
        <rFont val="Calibri"/>
        <family val="2"/>
      </rPr>
      <t>NOTA 1</t>
    </r>
    <r>
      <rPr>
        <sz val="12"/>
        <rFont val="Calibri"/>
        <family val="2"/>
      </rPr>
      <t xml:space="preserve">. Se le frazioni indicatore dell'avvenuto trattamento fossero ancora presenti in impianto, l'auditor ne verifica il quantitativo con un controllo, anche a campione. 
</t>
    </r>
    <r>
      <rPr>
        <b/>
        <sz val="12"/>
        <rFont val="Calibri"/>
        <family val="2"/>
      </rPr>
      <t>NOTA 2</t>
    </r>
    <r>
      <rPr>
        <sz val="12"/>
        <rFont val="Calibri"/>
        <family val="2"/>
      </rPr>
      <t>. Se le frazioni fossero già state inviate a uno più destinatari, l'auditor verifica la documentazione prevista dalla normativa ambientale. Qualora i dati della normativa ambientale non fossero sufficienti (es. codice CER non univoco), l'operatore deve fornire altre evidenze a supporto (es. documenti contabili da cui emerga esplicito rif</t>
    </r>
    <r>
      <rPr>
        <strike/>
        <sz val="12"/>
        <rFont val="Calibri"/>
        <family val="2"/>
      </rPr>
      <t>i</t>
    </r>
    <r>
      <rPr>
        <sz val="12"/>
        <rFont val="Calibri"/>
        <family val="2"/>
      </rPr>
      <t xml:space="preserve">erimento alla frazione di interesse, eventualmente con esclusione della valorizzazione economica se non necessaria).
</t>
    </r>
    <r>
      <rPr>
        <b/>
        <sz val="12"/>
        <rFont val="Calibri"/>
        <family val="2"/>
      </rPr>
      <t>NOTA 3</t>
    </r>
    <r>
      <rPr>
        <sz val="12"/>
        <rFont val="Calibri"/>
        <family val="2"/>
      </rPr>
      <t>. Se necessario, l'auditor può chiedere di verificare i dati in ingresso relativi ad uno specifico codice CER, utilizzato anche per la classificazione delle frazioni in uscita.</t>
    </r>
  </si>
  <si>
    <t>SC1A-Q11</t>
  </si>
  <si>
    <t>SC1A-Q12</t>
  </si>
  <si>
    <t>SC1A-Q13</t>
  </si>
  <si>
    <r>
      <t xml:space="preserve">L'operatore verifica e rispetta il raggiungimento dei target di </t>
    </r>
    <r>
      <rPr>
        <b/>
        <sz val="12"/>
        <rFont val="Calibri"/>
        <family val="2"/>
      </rPr>
      <t>poliuretano residuo</t>
    </r>
    <r>
      <rPr>
        <sz val="12"/>
        <rFont val="Calibri"/>
        <family val="2"/>
      </rPr>
      <t xml:space="preserve"> nelle  frazioni "plastica", "fero" e "metalli non ferrosi" ", come richiesto dalle specifiche previste?  
</t>
    </r>
  </si>
  <si>
    <t>SC1A-Q14</t>
  </si>
  <si>
    <t>SC1A-Q15</t>
  </si>
  <si>
    <t>SC1A-Q16</t>
  </si>
  <si>
    <t>SC1A-Q17</t>
  </si>
  <si>
    <r>
      <t xml:space="preserve">
L'operatore registra nel proprio sistema di monitoraggio i </t>
    </r>
    <r>
      <rPr>
        <b/>
        <sz val="12"/>
        <rFont val="Calibri"/>
        <family val="2"/>
      </rPr>
      <t>parametri di funzionamento</t>
    </r>
    <r>
      <rPr>
        <sz val="12"/>
        <rFont val="Calibri"/>
        <family val="2"/>
      </rPr>
      <t xml:space="preserve"> dell'impianto ed i </t>
    </r>
    <r>
      <rPr>
        <b/>
        <sz val="12"/>
        <rFont val="Calibri"/>
        <family val="2"/>
      </rPr>
      <t>materiali di consumo</t>
    </r>
    <r>
      <rPr>
        <sz val="12"/>
        <rFont val="Calibri"/>
        <family val="2"/>
      </rPr>
      <t xml:space="preserve"> utilizzati e le </t>
    </r>
    <r>
      <rPr>
        <b/>
        <sz val="12"/>
        <rFont val="Calibri"/>
        <family val="2"/>
      </rPr>
      <t>frazioni prodott</t>
    </r>
    <r>
      <rPr>
        <sz val="12"/>
        <rFont val="Calibri"/>
        <family val="2"/>
      </rPr>
      <t xml:space="preserve">e, come richiesto dalle specifiche previste? 
</t>
    </r>
  </si>
  <si>
    <t>L'auditor deve analizzare la documentazione interna dell’impianto (es. modulistica, sistemi di monitoraggio, aggiornati su base almeno giornaliera),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</si>
  <si>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SC1A-Q18</t>
  </si>
  <si>
    <r>
      <t xml:space="preserve">
L'operatore registra nel proprio sistema di monitoraggio e verifica il rispetto dei limiti di concentrazione di </t>
    </r>
    <r>
      <rPr>
        <b/>
        <sz val="12"/>
        <rFont val="Calibri"/>
        <family val="2"/>
      </rPr>
      <t>VHC in ingresso al sistema di confinamento</t>
    </r>
    <r>
      <rPr>
        <sz val="12"/>
        <rFont val="Calibri"/>
        <family val="2"/>
      </rPr>
      <t xml:space="preserve"> (Fase 3), come richiesto dalle specifiche previste?  
</t>
    </r>
  </si>
  <si>
    <t>SC1A-Q19</t>
  </si>
  <si>
    <t>SC1A-Q20</t>
  </si>
  <si>
    <r>
      <t xml:space="preserve">L'operatore gestisce un modello di </t>
    </r>
    <r>
      <rPr>
        <b/>
        <sz val="12"/>
        <rFont val="Calibri"/>
        <family val="2"/>
      </rPr>
      <t>bilancio di massa</t>
    </r>
    <r>
      <rPr>
        <sz val="12"/>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Indicatore previste? </t>
    </r>
  </si>
  <si>
    <t>SC1A-Q21</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</si>
  <si>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rFont val="Calibri"/>
        <family val="2"/>
      </rPr>
      <t>A.frazioni che hanno raggiunto la cessazione della qualifica di rifiuto"</t>
    </r>
    <r>
      <rPr>
        <sz val="12"/>
        <rFont val="Calibri"/>
        <family val="2"/>
      </rPr>
      <t xml:space="preserve"> e </t>
    </r>
    <r>
      <rPr>
        <i/>
        <sz val="12"/>
        <rFont val="Calibri"/>
        <family val="2"/>
      </rPr>
      <t xml:space="preserve">"B.frazioni metalliche (omogenee o miste) con meno del 2% in peso di materiali diversi dai metalli".
</t>
    </r>
    <r>
      <rPr>
        <sz val="12"/>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rFont val="Calibri"/>
        <family val="2"/>
      </rPr>
      <t>NOTA 1</t>
    </r>
    <r>
      <rPr>
        <sz val="12"/>
        <rFont val="Calibri"/>
        <family val="2"/>
      </rPr>
      <t xml:space="preserve"> Le dichiarazioni degli accettanti si considerano ammissibili se aggiornate con cadenza almeno annuale.</t>
    </r>
  </si>
  <si>
    <t>SC1A-Q22</t>
  </si>
  <si>
    <t>SC1A-Q23</t>
  </si>
  <si>
    <t>SC1A-Q24</t>
  </si>
  <si>
    <t>SC1A-Q25</t>
  </si>
  <si>
    <t>L'auditor deve verificare il superamento dei requisiti previsti dalla Specifica Tecnica. I dettagli devono essere riportati nell'apposito report</t>
  </si>
  <si>
    <t>SC1A-Q26</t>
  </si>
  <si>
    <t>SC1A-Q27</t>
  </si>
  <si>
    <t>SC1A-Q28</t>
  </si>
  <si>
    <t>1B – Frigoriferi VHC</t>
  </si>
  <si>
    <t>SC1B</t>
  </si>
  <si>
    <t>SC1B-Q1</t>
  </si>
  <si>
    <t>SC1B-Q2</t>
  </si>
  <si>
    <t>SC1B-Q3</t>
  </si>
  <si>
    <t>SC1B-Q4</t>
  </si>
  <si>
    <t>SC1B-Q5</t>
  </si>
  <si>
    <t>SC1B-Q6</t>
  </si>
  <si>
    <t>SC1B-Q7</t>
  </si>
  <si>
    <t>SC1B-Q8</t>
  </si>
  <si>
    <t>SC1B-Q9</t>
  </si>
  <si>
    <t>SC1B-Q10</t>
  </si>
  <si>
    <t>SC1B-Q11</t>
  </si>
  <si>
    <t>SC1B-Q12</t>
  </si>
  <si>
    <t xml:space="preserve">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t>
  </si>
  <si>
    <t>SC1B-Q13</t>
  </si>
  <si>
    <t>SC1B-Q14</t>
  </si>
  <si>
    <t>SC1B-Q15</t>
  </si>
  <si>
    <t>SC1B-Q16</t>
  </si>
  <si>
    <t>SC1B-Q17</t>
  </si>
  <si>
    <t>L'auditor deve analizzare la documentazione interna dell’impianto (es. modulistica, sistemi di monitoraggio),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</si>
  <si>
    <t>SC1B-Q18</t>
  </si>
  <si>
    <r>
      <t xml:space="preserve">
L'operatore registra nel proprio sistema di monitoraggio e verifica il rispetto dei limiti di concentrazione di </t>
    </r>
    <r>
      <rPr>
        <b/>
        <sz val="12"/>
        <rFont val="Calibri"/>
        <family val="2"/>
      </rPr>
      <t>VFC in ingresso al sistema di confinamento</t>
    </r>
    <r>
      <rPr>
        <sz val="12"/>
        <rFont val="Calibri"/>
        <family val="2"/>
      </rPr>
      <t xml:space="preserve"> (Fase 3), come richiesto dalle specifiche previste?  
</t>
    </r>
  </si>
  <si>
    <t>SC1B-Q19</t>
  </si>
  <si>
    <t>SC1B-Q20</t>
  </si>
  <si>
    <t>SC1B-Q21</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</si>
  <si>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rFont val="Calibri"/>
        <family val="2"/>
      </rPr>
      <t>A.frazioni che hanno raggiunto la cessazione della qualifica di rifiuto"</t>
    </r>
    <r>
      <rPr>
        <sz val="12"/>
        <rFont val="Calibri"/>
        <family val="2"/>
      </rPr>
      <t xml:space="preserve"> e </t>
    </r>
    <r>
      <rPr>
        <i/>
        <sz val="12"/>
        <rFont val="Calibri"/>
        <family val="2"/>
      </rPr>
      <t>"B.frazioni metalliche (omogenee o miste) con meno del 2% in peso di materiali diversi dai metalli".</t>
    </r>
    <r>
      <rPr>
        <sz val="12"/>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rFont val="Calibri"/>
        <family val="2"/>
      </rPr>
      <t>NOTA 1</t>
    </r>
    <r>
      <rPr>
        <sz val="12"/>
        <rFont val="Calibri"/>
        <family val="2"/>
      </rPr>
      <t xml:space="preserve"> Le dichiarazioni degli accettanti si considerano ammissibili se aggiornate con cadenza almeno annuale</t>
    </r>
  </si>
  <si>
    <t>SC1B-Q22</t>
  </si>
  <si>
    <t>SC1B-Q23</t>
  </si>
  <si>
    <t>SC1B-Q24</t>
  </si>
  <si>
    <t>SC1B-Q25</t>
  </si>
  <si>
    <t>SC1B-Q26</t>
  </si>
  <si>
    <t>SC1B-Q27</t>
  </si>
  <si>
    <t>SC1B-Q28</t>
  </si>
  <si>
    <t>2 – Condizionatori</t>
  </si>
  <si>
    <t>Residuale</t>
  </si>
  <si>
    <t>SC2</t>
  </si>
  <si>
    <t>SC2-Q1</t>
  </si>
  <si>
    <t>SC2-Q2</t>
  </si>
  <si>
    <t>SC2-Q3</t>
  </si>
  <si>
    <t>SC2-Q4</t>
  </si>
  <si>
    <t>SC2-Q5</t>
  </si>
  <si>
    <t>L'auditor deve verificare, tramite osservazione in campo e controllo autorizzativo, il possesso dei requisiti minimi  riportati nelle Specifica Tecnica, con particolare riferimento ai requisiti relativi alle dotazioni impiantistiche richieste (linea di estrazione gas,sezione per degasaggio, etc).</t>
  </si>
  <si>
    <t>SC2-Q6</t>
  </si>
  <si>
    <t>SC2-Q7</t>
  </si>
  <si>
    <t>SC2-Q8</t>
  </si>
  <si>
    <t>L'auditor dever verificare, tramite osservazione in campo, le modalità di movimentazione e stoccaggio dei RAEE non appartenenti alla subcategoria in esame, per le quali l'impianto non sia in possesso di certificazione. 
L'auditor deve verificare, tramite analisi della documentazione interna dell’impianto (es. modulistica) e dei documenti previsti dalla normativa (es. FIR), che i materiali diversi dai RAEE di cui alla subcategoria oggetto di verifica siano gestiti in conformità all’Accordo sul trattamento, presso impianti certificati; relativamente a questi materiali, l'esito del controllo deve riportare almeno:
  - l'orizzonte temporale su cui è stata eseguita la verifica,
  - il valore registrato (in percentuale rispetto al totale dei RAEE in ingresso).</t>
  </si>
  <si>
    <t>SC2-Q9</t>
  </si>
  <si>
    <t>SC2-Q10</t>
  </si>
  <si>
    <r>
      <t xml:space="preserve">L'operatore verifica e rispetta il raggiungimento dei target di </t>
    </r>
    <r>
      <rPr>
        <b/>
        <sz val="12"/>
        <rFont val="Calibri"/>
        <family val="2"/>
      </rPr>
      <t xml:space="preserve">gas refrigeranti  residui </t>
    </r>
    <r>
      <rPr>
        <sz val="12"/>
        <rFont val="Calibri"/>
        <family val="2"/>
      </rPr>
      <t xml:space="preserve"> nella  frazione "olio" , come richiesto dalle specifiche previste?  
</t>
    </r>
  </si>
  <si>
    <t>SC2-Q11</t>
  </si>
  <si>
    <t>SC2-Q12</t>
  </si>
  <si>
    <r>
      <t xml:space="preserve">L'operatore registra e monitora le performance di rimozione di </t>
    </r>
    <r>
      <rPr>
        <b/>
        <sz val="12"/>
        <rFont val="Calibri"/>
        <family val="2"/>
      </rPr>
      <t xml:space="preserve">olio e gas refrigeranti, </t>
    </r>
    <r>
      <rPr>
        <sz val="12"/>
        <rFont val="Calibri"/>
        <family val="2"/>
      </rPr>
      <t xml:space="preserve">come richiesto dalle specifiche previste?  
</t>
    </r>
  </si>
  <si>
    <t>SC2-Q13</t>
  </si>
  <si>
    <t>SC2-Q14</t>
  </si>
  <si>
    <t>SC2-Q15</t>
  </si>
  <si>
    <t>SC2-Q16</t>
  </si>
  <si>
    <t>SC2-Q17</t>
  </si>
  <si>
    <t>SC2-Q18</t>
  </si>
  <si>
    <t>SC2-Q19</t>
  </si>
  <si>
    <t>SC2-Q20</t>
  </si>
  <si>
    <t xml:space="preserve">Il quantitativo residuo di gas refrigeranti  nella  frazione "olio", rispetta i limiti previsti dalla specifica tecnica? </t>
  </si>
  <si>
    <t>SC2-Q21</t>
  </si>
  <si>
    <t>3 – Frigoriferi ad ammoniaca</t>
  </si>
  <si>
    <t>SC3</t>
  </si>
  <si>
    <t>SC3-Q1</t>
  </si>
  <si>
    <t>SC3-Q2</t>
  </si>
  <si>
    <t>SC3-Q3</t>
  </si>
  <si>
    <t>SC3-Q4</t>
  </si>
  <si>
    <t>SC3-Q5</t>
  </si>
  <si>
    <t>SC3-Q6</t>
  </si>
  <si>
    <t>SC3-Q7</t>
  </si>
  <si>
    <t>SC3-Q8</t>
  </si>
  <si>
    <t>SC3-Q9</t>
  </si>
  <si>
    <t>SC3-Q10</t>
  </si>
  <si>
    <r>
      <t xml:space="preserve">L'operatore verifica e rispetta il limite di </t>
    </r>
    <r>
      <rPr>
        <b/>
        <sz val="12"/>
        <color theme="1"/>
        <rFont val="Calibri"/>
        <family val="2"/>
      </rPr>
      <t>emissioni aerodisperse</t>
    </r>
    <r>
      <rPr>
        <sz val="12"/>
        <color theme="1"/>
        <rFont val="Calibri"/>
        <family val="2"/>
      </rPr>
      <t>, come richiesto dalle specifiche previste?</t>
    </r>
  </si>
  <si>
    <t>SC3-Q11</t>
  </si>
  <si>
    <t>SC3-Q12</t>
  </si>
  <si>
    <t>SC3-Q13</t>
  </si>
  <si>
    <t>SC3-Q14</t>
  </si>
  <si>
    <t>SC3-Q15</t>
  </si>
  <si>
    <t>SC3-Q16</t>
  </si>
  <si>
    <t>SC3-Q17</t>
  </si>
  <si>
    <t>SC3-Q18</t>
  </si>
  <si>
    <t>SC3-Q19</t>
  </si>
  <si>
    <t>R2</t>
  </si>
  <si>
    <t>5 – Apparecchiature di grandi dimensioni</t>
  </si>
  <si>
    <t>SC5</t>
  </si>
  <si>
    <t>SC5-Q1</t>
  </si>
  <si>
    <t>SC5-Q2</t>
  </si>
  <si>
    <t>SC5-Q3</t>
  </si>
  <si>
    <t>SC5-Q4</t>
  </si>
  <si>
    <t>SC5-Q5</t>
  </si>
  <si>
    <t>L'auditor deve verificare, tramite osservazione in campo e controllo autorizzativo, il possesso dei requisiti minimi  riportati nelle Specifica Tecnica.</t>
  </si>
  <si>
    <t>SC5-Q6</t>
  </si>
  <si>
    <t>SC5-Q7</t>
  </si>
  <si>
    <t>SC5-Q8</t>
  </si>
  <si>
    <t>L'auditor dever verificare, tramite osservazione in campo, le modalità di movimentazione e stoccaggio dei RAEE non appartenenti alla subcategoria in esame, con particolare attenzione ai RAEE di altre subcategorie riconducibili al medesimo raggruppamento, per le quali l'impianto non sia in possesso di certificazione. 
L'auditor deve verificare, tramite analisi della documentazione interna dell’impianto (es. modulistica) e dei documenti previsti dalla normativa (es. FIR), che i materiali diversi dai RAEE di cui alla subcategoria oggetto di verifica siano gestiti in conformità all’Accordo sul trattamento, presso impianti certificati; relativamente a questi materiali, l'esito del controllo deve riportare almeno:
  - l'orizzonte temporale su cui è stata eseguita la verifica,
  - il valore registrato (in percentuale rispetto al totale dei RAEE in ingresso).</t>
  </si>
  <si>
    <t>SC5-Q9</t>
  </si>
  <si>
    <r>
      <t xml:space="preserve">
L'operatore registra nel proprio sistema di monitoraggio e rendiconta al CdC </t>
    </r>
    <r>
      <rPr>
        <b/>
        <sz val="12"/>
        <color theme="1"/>
        <rFont val="Calibri"/>
        <family val="2"/>
      </rPr>
      <t>la composizione del raggruppamento in ingresso</t>
    </r>
    <r>
      <rPr>
        <sz val="12"/>
        <color theme="1"/>
        <rFont val="Calibri"/>
        <family val="2"/>
      </rPr>
      <t xml:space="preserve"> sulla base delle specifiche previste? 
</t>
    </r>
  </si>
  <si>
    <t>SC5-Q10</t>
  </si>
  <si>
    <r>
      <t xml:space="preserve">
L'operatore registra nel proprio sistema di monitoraggio e rendiconta al CdC gli </t>
    </r>
    <r>
      <rPr>
        <b/>
        <sz val="12"/>
        <color theme="1"/>
        <rFont val="Calibri"/>
        <family val="2"/>
      </rPr>
      <t>indicatori di avvenuto trattamento,</t>
    </r>
    <r>
      <rPr>
        <sz val="12"/>
        <color theme="1"/>
        <rFont val="Calibri"/>
        <family val="2"/>
      </rPr>
      <t xml:space="preserve"> rispettando i limiti previsti nelle specifiche tecniche?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</si>
  <si>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gli indicatori di avvenuto trattamento,
  - eventuali non conformità riscontrate.
</t>
    </r>
    <r>
      <rPr>
        <b/>
        <sz val="12"/>
        <color theme="1"/>
        <rFont val="Calibri"/>
        <family val="2"/>
      </rPr>
      <t>NOTA 1</t>
    </r>
    <r>
      <rPr>
        <sz val="12"/>
        <color theme="1"/>
        <rFont val="Calibri"/>
        <family val="2"/>
      </rPr>
      <t xml:space="preserve">. Se le frazioni indicatore dell'avvenuto trattamento fossero ancora presenti in impianto, l'auditor ne verifica il quantitativo con un controllo, anche a campione. 
</t>
    </r>
    <r>
      <rPr>
        <b/>
        <sz val="12"/>
        <color theme="1"/>
        <rFont val="Calibri"/>
        <family val="2"/>
      </rPr>
      <t>NOTA 2</t>
    </r>
    <r>
      <rPr>
        <sz val="12"/>
        <color theme="1"/>
        <rFont val="Calibri"/>
        <family val="2"/>
      </rPr>
      <t>. Se le frazioni fossero già state inviate a uno più destinatari, l'auditor verifica la documentazione prevista dalla normativa ambientale. Qualora i dati della normativa ambientale non fossero sufficienti (es. codice CER non univoco), l'operatore deve fornire altre evidenze a supporto (es. documenti contabili da cui emerga esplicito rif</t>
    </r>
    <r>
      <rPr>
        <strike/>
        <sz val="12"/>
        <color theme="1"/>
        <rFont val="Calibri"/>
        <family val="2"/>
      </rPr>
      <t>i</t>
    </r>
    <r>
      <rPr>
        <sz val="12"/>
        <color theme="1"/>
        <rFont val="Calibri"/>
        <family val="2"/>
      </rPr>
      <t xml:space="preserve">erimento alla frazione di interesse, eventualmente con esclusione della valorizzazione economica se non necessaria).
</t>
    </r>
    <r>
      <rPr>
        <b/>
        <sz val="12"/>
        <color theme="1"/>
        <rFont val="Calibri"/>
        <family val="2"/>
      </rPr>
      <t>NOTA 3</t>
    </r>
    <r>
      <rPr>
        <sz val="12"/>
        <color theme="1"/>
        <rFont val="Calibri"/>
        <family val="2"/>
      </rPr>
      <t>. Se necessario, l'auditor può chiedere di verificare i dati in ingresso relativi ad uno specifico codice CER, utilizzato anche per la classificazione delle frazioni in uscita.</t>
    </r>
  </si>
  <si>
    <t>SC5-Q11</t>
  </si>
  <si>
    <r>
      <t xml:space="preserve">L'operatore verifica e rispetta il raggiungimento del target minimo di </t>
    </r>
    <r>
      <rPr>
        <b/>
        <sz val="12"/>
        <color theme="1"/>
        <rFont val="Calibri"/>
        <family val="2"/>
      </rPr>
      <t>condensatori rimossi</t>
    </r>
    <r>
      <rPr>
        <sz val="12"/>
        <color theme="1"/>
        <rFont val="Calibri"/>
        <family val="2"/>
      </rPr>
      <t>, come richiesto dalle specifiche previste?</t>
    </r>
  </si>
  <si>
    <r>
      <t xml:space="preserve">L'auditor deve verificare la presenza di un sistema di raccolta e registrazione dei dati (sistema di monitoraggio) su base almeno mensile e la coerenza di tale sistema  con la documentazione interna dell’impianto (es. modulistica), con i documenti previsti dalla normativa (es. FIR), e con il materiale eventualmente presente in impianto.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
</t>
    </r>
    <r>
      <rPr>
        <b/>
        <sz val="12"/>
        <color theme="1"/>
        <rFont val="Calibri"/>
        <family val="2"/>
      </rPr>
      <t xml:space="preserve">NOTA 1  </t>
    </r>
    <r>
      <rPr>
        <sz val="12"/>
        <color theme="1"/>
        <rFont val="Calibri"/>
        <family val="2"/>
      </rPr>
      <t>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</si>
  <si>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SC5-Q12</t>
  </si>
  <si>
    <r>
      <t xml:space="preserve">L'operatore verifica e rispetta il raggiungimento dei target di </t>
    </r>
    <r>
      <rPr>
        <b/>
        <sz val="12"/>
        <color theme="1"/>
        <rFont val="Calibri"/>
        <family val="2"/>
      </rPr>
      <t>PCB e Cadmio residui</t>
    </r>
    <r>
      <rPr>
        <sz val="12"/>
        <color theme="1"/>
        <rFont val="Calibri"/>
        <family val="2"/>
      </rPr>
      <t xml:space="preserve"> nella/e  frazione/i "non metallica leggera" , come richiesto dalle specifiche previste?  
</t>
    </r>
  </si>
  <si>
    <t>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Qualora l'attività di trattamento non preveda triturazione,  indicare "non applicabile".</t>
  </si>
  <si>
    <t>SC5-Q13</t>
  </si>
  <si>
    <r>
      <t xml:space="preserve">L'operatore rispetta i target relativi alle </t>
    </r>
    <r>
      <rPr>
        <b/>
        <sz val="12"/>
        <color theme="1"/>
        <rFont val="Calibri"/>
        <family val="2"/>
      </rPr>
      <t>frazioni ottenute dalla lavorazione</t>
    </r>
    <r>
      <rPr>
        <sz val="12"/>
        <color theme="1"/>
        <rFont val="Calibri"/>
        <family val="2"/>
      </rPr>
      <t xml:space="preserve"> (frazione ferrosa) come richiesto dalle specifiche previste?</t>
    </r>
  </si>
  <si>
    <r>
      <t xml:space="preserve">L'auditor deve analizzare la documentazione interna dell’impianto (es. modulistica, sistemi di monitoraggio, aggiornati su base almeno mensile),  i documenti previsti dalla normativa (es. FIR), ed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
</t>
    </r>
    <r>
      <rPr>
        <b/>
        <sz val="12"/>
        <color theme="1"/>
        <rFont val="Calibri"/>
        <family val="2"/>
      </rPr>
      <t xml:space="preserve">NOTA 1 </t>
    </r>
    <r>
      <rPr>
        <sz val="12"/>
        <color theme="1"/>
        <rFont val="Calibri"/>
        <family val="2"/>
      </rPr>
      <t xml:space="preserve"> 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</si>
  <si>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SC5-Q14</t>
  </si>
  <si>
    <r>
      <t xml:space="preserve">L'operatore gestisce un modello di </t>
    </r>
    <r>
      <rPr>
        <b/>
        <sz val="12"/>
        <color theme="1"/>
        <rFont val="Calibri"/>
        <family val="2"/>
      </rPr>
      <t>bilancio di impianto</t>
    </r>
    <r>
      <rPr>
        <sz val="12"/>
        <color theme="1"/>
        <rFont val="Calibri"/>
        <family val="2"/>
      </rPr>
      <t xml:space="preserve"> adeguato, consistente ed aggiornato che confronti il materiale ricevuto in ingresso con il materiale trattato, tenendo conto delle giacenze iniziali e finali, ai fini dei controlli interni  e delle comunicazioni previste al Centro di Coordinamento?</t>
    </r>
  </si>
  <si>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</si>
  <si>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SC5-Q15</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</si>
  <si>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Indicatore previste? </t>
    </r>
  </si>
  <si>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massa nel periodo analizzato,
 - eventuali non conformità riscontrate.</t>
  </si>
  <si>
    <t>SC5-Q16</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</si>
  <si>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color theme="1"/>
        <rFont val="Calibri"/>
        <family val="2"/>
      </rPr>
      <t>A.frazioni che hanno raggiunto la cessazione della qualifica di rifiuto"</t>
    </r>
    <r>
      <rPr>
        <sz val="12"/>
        <color theme="1"/>
        <rFont val="Calibri"/>
        <family val="2"/>
      </rPr>
      <t xml:space="preserve"> e </t>
    </r>
    <r>
      <rPr>
        <i/>
        <sz val="12"/>
        <color theme="1"/>
        <rFont val="Calibri"/>
        <family val="2"/>
      </rPr>
      <t>"B.frazioni metalliche (omogenee o miste) con meno del 2% in peso di materiali diversi dai metalli".</t>
    </r>
    <r>
      <rPr>
        <sz val="12"/>
        <color theme="1"/>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color theme="1"/>
        <rFont val="Calibri"/>
        <family val="2"/>
      </rPr>
      <t>NOTA 1</t>
    </r>
    <r>
      <rPr>
        <sz val="12"/>
        <color theme="1"/>
        <rFont val="Calibri"/>
        <family val="2"/>
      </rPr>
      <t xml:space="preserve"> Le dichiarazioni degli accettanti si considerano ammissibili se aggiornate con cadenza almeno annuale.</t>
    </r>
  </si>
  <si>
    <t>SC5-Q17</t>
  </si>
  <si>
    <t>SC5-Q18</t>
  </si>
  <si>
    <t>SC5-Q19</t>
  </si>
  <si>
    <t>SC5-Q20</t>
  </si>
  <si>
    <t>SC5-Q21</t>
  </si>
  <si>
    <t xml:space="preserve">Il quantitativo residuo di PCB e Cadmio nella/e  frazione/i "non metallica leggera" ottenute dal trattamento rispetta i limiti previsti dalla specifica tecnica? 
</t>
  </si>
  <si>
    <t xml:space="preserve">L'auditor deve indicare gli estremi dei rapporti di analisi svolte da laboratori listati, ed i relativi risultati [cfr  Allegato B - Analisi Laboratorio]. Qualora l'attività di trattamento non preveda triturazione,  indicare "non applicabile". </t>
  </si>
  <si>
    <t>R3</t>
  </si>
  <si>
    <t>9 – Elettronica di consumo</t>
  </si>
  <si>
    <t>SC6</t>
  </si>
  <si>
    <t>Data di conduzione della verifica (da - a)</t>
  </si>
  <si>
    <t>SC6-Q1</t>
  </si>
  <si>
    <t>SC6-Q2</t>
  </si>
  <si>
    <t>SC6-Q3</t>
  </si>
  <si>
    <t>SC6-Q4</t>
  </si>
  <si>
    <t>SC6-Q5</t>
  </si>
  <si>
    <t>L'auditor deve verificare, tramite osservazione in campo e controllo autorizzativo, il possesso dei requisiti minimi  riportati nelle Specifica Tecnica, con particolare riguardo linea specifica per l’apertura del CRT e per la rimozione delle polveri fluorescenti (lettera g).</t>
  </si>
  <si>
    <t>SC6-Q6</t>
  </si>
  <si>
    <t>SC6-Q7</t>
  </si>
  <si>
    <t>SC6-Q8</t>
  </si>
  <si>
    <r>
      <t>L’operatore distingue e separa i RAEE non appartenenti alla subcategoria in oggetto, gestendoli in conformità all’Accordo sul trattame</t>
    </r>
    <r>
      <rPr>
        <sz val="12"/>
        <rFont val="Calibri"/>
        <family val="2"/>
      </rPr>
      <t>nto presso</t>
    </r>
    <r>
      <rPr>
        <sz val="12"/>
        <color theme="1"/>
        <rFont val="Calibri"/>
        <family val="2"/>
      </rPr>
      <t xml:space="preserve"> impianti certificati?</t>
    </r>
  </si>
  <si>
    <t>SC6-Q9</t>
  </si>
  <si>
    <r>
      <t xml:space="preserve">
L'operatore registra nel proprio sistema di monitoraggio e rendiconta al CdC, </t>
    </r>
    <r>
      <rPr>
        <b/>
        <sz val="12"/>
        <color theme="1"/>
        <rFont val="Calibri"/>
        <family val="2"/>
      </rPr>
      <t>la composizione del raggruppamento in ingresso</t>
    </r>
    <r>
      <rPr>
        <sz val="12"/>
        <color theme="1"/>
        <rFont val="Calibri"/>
        <family val="2"/>
      </rPr>
      <t xml:space="preserve"> sulla base delle specifiche previste? 
</t>
    </r>
  </si>
  <si>
    <t xml:space="preserve">L'auditor deve verificare la presenza di un sistema di raccolta e registrazione dei dati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di composizione dei carichi in ingresso (relativamente alle tipologie di RAEE indicate nella ST),
  - eventuali non conformità riscontrate.
</t>
  </si>
  <si>
    <t>SC6-Q10</t>
  </si>
  <si>
    <t>SC6-Q11</t>
  </si>
  <si>
    <t>SC6-Q12</t>
  </si>
  <si>
    <r>
      <t xml:space="preserve">L'operatore verifica e rispetta il raggiungimento dei target di </t>
    </r>
    <r>
      <rPr>
        <b/>
        <sz val="12"/>
        <rFont val="Calibri"/>
        <family val="2"/>
      </rPr>
      <t>rimozione delle polveri fluorescenti</t>
    </r>
    <r>
      <rPr>
        <sz val="12"/>
        <rFont val="Calibri"/>
        <family val="2"/>
      </rPr>
      <t xml:space="preserve"> </t>
    </r>
    <r>
      <rPr>
        <b/>
        <sz val="12"/>
        <rFont val="Calibri"/>
        <family val="2"/>
      </rPr>
      <t>dalle frazioni</t>
    </r>
    <r>
      <rPr>
        <sz val="12"/>
        <rFont val="Calibri"/>
        <family val="2"/>
      </rPr>
      <t xml:space="preserve">, come richiesto dalle specifiche previste?  
</t>
    </r>
  </si>
  <si>
    <t>L'auditor deve verificare la presenza di rapporti di analisi svolte da laboratori listati, secondo le tempistiche richieste (almeno due volte all’anno).
L'assenza, l'incompletezza, l'incoerenza o la inconsistenza delle analisi, comportano un esito negativo al quesito.
L'esito del controllo deve riportare almeno gli estremi dei documenti analizzati, comprensivi di data e risultati, e l'indicazioni di eventuali non conformità riscontrate. 
[cfr  Allegato B - Analisi Laboratorio]</t>
  </si>
  <si>
    <t>SC6-Q13</t>
  </si>
  <si>
    <r>
      <t xml:space="preserve">L'operatore verifica e rispetta il raggiungimento dei target di </t>
    </r>
    <r>
      <rPr>
        <b/>
        <sz val="12"/>
        <rFont val="Calibri"/>
        <family val="2"/>
      </rPr>
      <t>rimozione delle polveri fluorescenti</t>
    </r>
    <r>
      <rPr>
        <sz val="12"/>
        <rFont val="Calibri"/>
        <family val="2"/>
      </rPr>
      <t xml:space="preserve"> </t>
    </r>
    <r>
      <rPr>
        <b/>
        <sz val="12"/>
        <rFont val="Calibri"/>
        <family val="2"/>
      </rPr>
      <t>per tonnellata trattata</t>
    </r>
    <r>
      <rPr>
        <sz val="12"/>
        <rFont val="Calibri"/>
        <family val="2"/>
      </rPr>
      <t>, come richiesto dalle specifiche previste?</t>
    </r>
  </si>
  <si>
    <r>
      <t xml:space="preserve">L'auditor deve verificare la presenza di un sistema di raccolta e registrazione dei dati (sistema di monitoraggio) e la coerenza di tale sistema  con la documentazione interna dell’impianto (es. modulistica), con i documenti previsti dalla normativa (es. FIR), e con il materiale eventualmente presente in impianto.
L'assenza, l'incompletezza, l'incoerenza o la inconsistenza del sistema di monitoraggio, comportano un esito negativo al quesito.
I controlli devono essere eseguiti su un orizzonte temporale adeguato (almeno 6 mesi, salvo impianti con minore operatività)
L'esito del controllo deve riportare almeno:
  - l'orizzonte temporale su cui è stata eseguita la verifica,
  - il valore medio dell'indicatore in esame,
  - eventuali non conformità riscontrate.
</t>
    </r>
    <r>
      <rPr>
        <b/>
        <sz val="12"/>
        <color theme="1"/>
        <rFont val="Calibri"/>
        <family val="2"/>
      </rPr>
      <t>NOTA 1</t>
    </r>
    <r>
      <rPr>
        <sz val="12"/>
        <color theme="1"/>
        <rFont val="Calibri"/>
        <family val="2"/>
      </rPr>
      <t xml:space="preserve">  Singoli valori inferiori al target fissato possono essere considerati accettabili se seguiti da adeguate azioni correttive che abbiano portato al raggiungimento degli stessi; relativamente al raggiungimento del target la verifica dà riscontro positivo se il valore medio registrato nell'intervallo esaminato risulta superiore al target.</t>
    </r>
  </si>
  <si>
    <t>SC6-Q14</t>
  </si>
  <si>
    <r>
      <t xml:space="preserve">L'operatore, in caso di </t>
    </r>
    <r>
      <rPr>
        <b/>
        <sz val="12"/>
        <rFont val="Calibri"/>
        <family val="2"/>
      </rPr>
      <t>separazione delle plastich</t>
    </r>
    <r>
      <rPr>
        <sz val="12"/>
        <rFont val="Calibri"/>
        <family val="2"/>
      </rPr>
      <t>e contenenti ritardanti di fiamma dalle altre plastiche, rispetta i requisiti previsti dalle specifiche tecniche?</t>
    </r>
  </si>
  <si>
    <t>L'auditor deve verificare la presenza e l'utilizzo di un sistema di separazione delle plastiche e deve controllarne l'efficacia tramite l'analisi delle evidenze documentali fornite dall'operatore [cfr  Allegato B - Analisi Laboratorio].
L'auditor deve inoltre verificare i quantitativi di plastiche separata, con particolare attenzione alla destinazione finale delle plastiche contenenti ritardanti di fiamma,  tramite l'analisi delle evidenze documentali fornite dall'operatore (FIR, dichiarazioni avvenuto smaltimento etc.).</t>
  </si>
  <si>
    <t>SC6-Q15</t>
  </si>
  <si>
    <r>
      <t xml:space="preserve">L'operatore, in caso di </t>
    </r>
    <r>
      <rPr>
        <b/>
        <sz val="12"/>
        <rFont val="Calibri"/>
        <family val="2"/>
      </rPr>
      <t>NON separazione delle plastich</t>
    </r>
    <r>
      <rPr>
        <sz val="12"/>
        <rFont val="Calibri"/>
        <family val="2"/>
      </rPr>
      <t>e contenenti ritardanti di fiamma dalle altre plastiche, rispetta i requisiti previsti dalle specifiche tecniche?</t>
    </r>
  </si>
  <si>
    <r>
      <t xml:space="preserve">L'auditor deve verificare l'elenco degli accettanti delle plastiche la presenza delle dichiarazioni da loro rilasciate ai sensi del </t>
    </r>
    <r>
      <rPr>
        <b/>
        <sz val="12"/>
        <color theme="1"/>
        <rFont val="Calibri"/>
        <family val="2"/>
      </rPr>
      <t>Modello Y</t>
    </r>
    <r>
      <rPr>
        <sz val="12"/>
        <color theme="1"/>
        <rFont val="Calibri"/>
        <family val="2"/>
      </rPr>
      <t>. (dichiarazioni preliminari e/o consuntive).
L'auditor deve inoltre verificare la coerenza dei volumi dichiarati nelle dichiarazioni consuntive, ai sensi del Modello Y, con i dati derivnati dai sistemi di monitoraggio (volumi di RAEE trattati, dilancio di massa) e con i documenti previsti dalla normativa (es FIR).
I controlli devono essere eseguiti su un orizzonte temporale adeguato (almeno 12 mesi, salvo impianti con minore operatività).
L'esito del controllo deve riportare almeno:
  - l'orizzonte temporale su cui è stata eseguita la verifica,
  - il quantitativo complessivo di plastiche dichiarate dagli accettanti,
  - eventuali non conformità riscontrate.</t>
    </r>
  </si>
  <si>
    <t>SC6-Q16</t>
  </si>
  <si>
    <t>L'auditor deve verificare la presenza di un sistema di raccolta e registrazione dei dati (sistema di monitoraggio) su base almeno semestrale e la coerenza di tale sistema  con la documentazione interna dell’impianto (es. modulistica), con i documenti previsti dalla normativa (es. FIR) e con le informazioni inviate periodicamente al CdC.  
I controlli devono essere eseguiti su un orizzonte temporale adeguato (almeno ultimi 12 mesi, salvo impianti con minore operatività).
L'esito del controllo deve riportare almeno:
  - l'orizzonte temporale su cui è stata eseguita la verifica,
  - il valore medio del bilancio di impianto nel periodo analizzato,
 - eventuali non conformità riscontrate</t>
  </si>
  <si>
    <t>SC6-Q17</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</si>
  <si>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t>
    </r>
    <r>
      <rPr>
        <sz val="12"/>
        <rFont val="Calibri"/>
        <family val="2"/>
      </rPr>
      <t xml:space="preserve">catore </t>
    </r>
    <r>
      <rPr>
        <sz val="12"/>
        <color theme="1"/>
        <rFont val="Calibri"/>
        <family val="2"/>
      </rPr>
      <t xml:space="preserve">previste? </t>
    </r>
  </si>
  <si>
    <t>SC6-Q18</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</si>
  <si>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color theme="1"/>
        <rFont val="Calibri"/>
        <family val="2"/>
      </rPr>
      <t>A.frazioni che hanno raggiunto la cessazione della qualifica di rifiuto"</t>
    </r>
    <r>
      <rPr>
        <sz val="12"/>
        <color theme="1"/>
        <rFont val="Calibri"/>
        <family val="2"/>
      </rPr>
      <t xml:space="preserve"> e </t>
    </r>
    <r>
      <rPr>
        <i/>
        <sz val="12"/>
        <color theme="1"/>
        <rFont val="Calibri"/>
        <family val="2"/>
      </rPr>
      <t>"B.frazioni metalliche (omogenee o miste) con meno del 2% in peso di materiali diversi dai metalli".</t>
    </r>
    <r>
      <rPr>
        <sz val="12"/>
        <color theme="1"/>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color theme="1"/>
        <rFont val="Calibri"/>
        <family val="2"/>
      </rPr>
      <t>NOTA 1</t>
    </r>
    <r>
      <rPr>
        <sz val="12"/>
        <color theme="1"/>
        <rFont val="Calibri"/>
        <family val="2"/>
      </rPr>
      <t xml:space="preserve"> Le dichiarazioni degli accettanti si considerano ammissibili se aggiornate con cadenza almeno annuale.</t>
    </r>
  </si>
  <si>
    <t>SC6-Q19</t>
  </si>
  <si>
    <t>SC6-Q20</t>
  </si>
  <si>
    <t>SC6-Q21</t>
  </si>
  <si>
    <t>SC6-Q22</t>
  </si>
  <si>
    <t>SC6-Q23</t>
  </si>
  <si>
    <t xml:space="preserve">Il quantitativo residuo di vetro nelle frazioni  ottenute dal trattamento rispetta i limiti previsti dalla specifica tecnica? 
</t>
  </si>
  <si>
    <t>L'auditor deve verificare il rispetto dei requisiti previsti dalla Specifica tecnica almeno per le frazioni per cui sono previste esecuzioni di analisi di laboratorio e deve indicare gli estremi dei rapporti di analisi svolte da laboratori listati, ed i relativi risultati. [cfr  Allegato B - Analisi Laboratorio].</t>
  </si>
  <si>
    <t>SC6-Q24</t>
  </si>
  <si>
    <t xml:space="preserve">Il quantitativo residuo di polveri fluorescenti nelle frazioni ottenute dal trattamento rispetta i limiti previsti dalla specifica tecnica? 
</t>
  </si>
  <si>
    <t>SC6-Q25</t>
  </si>
  <si>
    <t xml:space="preserve">In caso di separazione delle plastiche  contenenti ritardanti di fiamma dalle altre plastiche ottenute, l'operatore rispetta i requisiti previsti dalle specifiche tecniche?
</t>
  </si>
  <si>
    <t>7 – Schermi piatti</t>
  </si>
  <si>
    <t>SC7</t>
  </si>
  <si>
    <t>SC7-Q1</t>
  </si>
  <si>
    <t>SC7-Q2</t>
  </si>
  <si>
    <t>SC7-Q3</t>
  </si>
  <si>
    <t>SC7-Q5</t>
  </si>
  <si>
    <t>L'auditor deve verificare, tramite osservazione in campo e controllo autorizzativo, il possesso dei requisiti minimi  riportati nelle Specifica Tecnica, con particolare riguardo alla strumentazione per la misurazione delle emissioni di mercurio aerodisperso  ed al sistema di aspirazione in atmosfera confinata (solo in caso di trattamento meccanico).</t>
  </si>
  <si>
    <t>SC7-Q6</t>
  </si>
  <si>
    <t>SC7-Q7</t>
  </si>
  <si>
    <t>SC7-Q8</t>
  </si>
  <si>
    <t>SC7-Q9</t>
  </si>
  <si>
    <t xml:space="preserve">L'auditor deve verificare la presenza di un sistema di raccolta e registrazione dei dati su base almeno mensile e la coerenza di tale sistema  con la documentazione interna dell’impianto (es. modulistica), con i documenti previsti dalla normativa (es. FIR) e con le informazioni inviate periodicamente al CdC.  
L'assenza, l'incompletezza, l'incoerenza o l'inconsistenza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di composizione dei carichi in ingresso (relativamente alle tipologie di RAEE indicate nella ST). 
  - eventuali non conformità riscontrate.
</t>
  </si>
  <si>
    <t>SC7-Q10</t>
  </si>
  <si>
    <t>SC7-Q11</t>
  </si>
  <si>
    <t>SC7-Q12</t>
  </si>
  <si>
    <r>
      <t xml:space="preserve">L'operatore monitora e registra su base almeno trimestrale, il </t>
    </r>
    <r>
      <rPr>
        <b/>
        <sz val="12"/>
        <color theme="1"/>
        <rFont val="Calibri"/>
        <family val="2"/>
      </rPr>
      <t>quantitativo di lampade</t>
    </r>
    <r>
      <rPr>
        <sz val="12"/>
        <color theme="1"/>
        <rFont val="Calibri"/>
        <family val="2"/>
      </rPr>
      <t xml:space="preserve"> contenenti mercurio</t>
    </r>
    <r>
      <rPr>
        <b/>
        <sz val="12"/>
        <color theme="1"/>
        <rFont val="Calibri"/>
        <family val="2"/>
      </rPr>
      <t xml:space="preserve"> rimosse</t>
    </r>
    <r>
      <rPr>
        <sz val="12"/>
        <color theme="1"/>
        <rFont val="Calibri"/>
        <family val="2"/>
      </rPr>
      <t xml:space="preserve"> dalle apparecchiature?</t>
    </r>
  </si>
  <si>
    <r>
      <t>L'auditor deve verificare la presenza di un sistema di raccolta e registrazione dei dati (sistema di monitoraggio) su base almeno trimestrale e la coerenza di tale sistema  con la documentazione interna dell’impianto (es. modulistica), con i documenti previsti dalla normativa (es. FIR), e con il materiale eventualmente presente in impianto.
L'assenza, l'incompletezza, l'incoerenza o la inconsistenza di un sistema di monitoraggio, comportano un esito negativo al quesito.
I controlli devono essere eseguiti su un orizzonte temporale adeguato (almeno ultimi 6 mesi, salvo impianti con minore operatività).
L'esito del controllo deve riportare almeno:
  - l'orizzonte temporale su cui è stata eseguita la verifica,
  - il valore medio registrato per l'indicatore in esame,
  - eventuali non conformità riscontrate.</t>
    </r>
    <r>
      <rPr>
        <b/>
        <sz val="12"/>
        <color theme="1"/>
        <rFont val="Calibri"/>
        <family val="2"/>
      </rPr>
      <t xml:space="preserve">
In impianti che effettuino un trattamento esclusivamente meccanico, indicare "non applicabile".</t>
    </r>
  </si>
  <si>
    <t>SC7-Q13</t>
  </si>
  <si>
    <r>
      <t xml:space="preserve">L'operatore verifica e rispetta il raggiungimento dei limiti </t>
    </r>
    <r>
      <rPr>
        <b/>
        <sz val="12"/>
        <color theme="1"/>
        <rFont val="Calibri"/>
        <family val="2"/>
      </rPr>
      <t>mercurio residuo</t>
    </r>
    <r>
      <rPr>
        <sz val="12"/>
        <color theme="1"/>
        <rFont val="Calibri"/>
        <family val="2"/>
      </rPr>
      <t xml:space="preserve"> nella/e  frazione/i più fine/i ottenuta /e dal trattamento, come richiesto dalle specifiche previste?  
</t>
    </r>
  </si>
  <si>
    <r>
      <t xml:space="preserve">L'auditor deve verificare la presenza di rapporti di analisi svolte da laboratori listati, secondo le tempistiche richieste (almeno due volte all’anno).
L'assenza, l'incompletezza, l'incoerenza o la inconsistenza delle analisi, comportano un esito negativo al quesito.
L'esito del controllo deve riportare almeno gli estremi dei documenti analizzati, comprensivi di data e risultati, e l'indicazioni di eventuali non conformità riscontrate. 
[cfr  Allegato B - Analisi Laboratorio].
</t>
    </r>
    <r>
      <rPr>
        <b/>
        <sz val="12"/>
        <color theme="1"/>
        <rFont val="Calibri"/>
        <family val="2"/>
      </rPr>
      <t>In impianti che effettuino un trattamento esclusivamente manuale, indicare "non applicabile".</t>
    </r>
  </si>
  <si>
    <t>SC7-Q14</t>
  </si>
  <si>
    <r>
      <t xml:space="preserve">L'operatore verifica, registra e rispetta i limiti di </t>
    </r>
    <r>
      <rPr>
        <b/>
        <sz val="12"/>
        <color theme="1"/>
        <rFont val="Calibri"/>
        <family val="2"/>
      </rPr>
      <t>emissioni di mercurio aerodisperso</t>
    </r>
    <r>
      <rPr>
        <sz val="12"/>
        <color theme="1"/>
        <rFont val="Calibri"/>
        <family val="2"/>
      </rPr>
      <t xml:space="preserve"> nelle aree di lavoro secondo le tempistiche e le modalità previste dalle specifiche previste?  
</t>
    </r>
  </si>
  <si>
    <t>L'auditor deve verificare la presenza di un registro contenente le informazioni richieste.
In caso di analisi svolte da laboratori terzi, è necessario verificare i rapporti di analisi rilasciati. In caso di analisi svolte internamente, l'auditor deve verificare la presenza ed il funzionamento (tramite prova) della strumentazione neccessaria.
L'assenza, l'incompletezza, l'incoerenza o la inconsistenza delle analisi, comportano un esito negativo al quesito.
L'esito del controllo deve riportare almeno gli estremi dei documenti analizzati, comprensivi di data e risultati, e l'indicazioni di eventuali non conformità riscontrate.</t>
  </si>
  <si>
    <t>SC7-Q15</t>
  </si>
  <si>
    <r>
      <t>L'operatore monitora e rispetta, in relazione alla tipologia di trattamento implementata i limiti di e</t>
    </r>
    <r>
      <rPr>
        <b/>
        <sz val="12"/>
        <color theme="1"/>
        <rFont val="Calibri"/>
        <family val="2"/>
      </rPr>
      <t>sposizione professionale al mercurio</t>
    </r>
    <r>
      <rPr>
        <sz val="12"/>
        <color theme="1"/>
        <rFont val="Calibri"/>
        <family val="2"/>
      </rPr>
      <t xml:space="preserve"> e/o di </t>
    </r>
    <r>
      <rPr>
        <b/>
        <sz val="12"/>
        <color theme="1"/>
        <rFont val="Calibri"/>
        <family val="2"/>
      </rPr>
      <t>emissioni di mercurio a camino</t>
    </r>
    <r>
      <rPr>
        <sz val="12"/>
        <color theme="1"/>
        <rFont val="Calibri"/>
        <family val="2"/>
      </rPr>
      <t xml:space="preserve">, secondo le tempistiche e le modalità previste dalle specifiche previste?  
</t>
    </r>
  </si>
  <si>
    <t>L'auditor deve verificare la presenza di un registro contenente le informazioni richieste.
In caso di analisi svolte da laboratori terzi, è necessario verificare i rapporti di analisi rilasciati. In caso di analisi svolte internamente, l'auditor deve verificare la presenza ed il funzionamento (tramite prova) della strumentazione neccessaria
L'assenza, l'incompletezza, l'incoerenza o la inconsistenza delle analisi, comportano un esito negativo al quesito.
L'esito del controllo deve riportare almeno gli estremi dei documenti analizzati, comprensivi di data e risultati, e l'indicazioni di eventuali non conformità riscontrate.</t>
  </si>
  <si>
    <t>SC7-Q16</t>
  </si>
  <si>
    <r>
      <t xml:space="preserve">In caso di impianti di trattamento meccanico, l'operatore  valuta il livello di </t>
    </r>
    <r>
      <rPr>
        <b/>
        <sz val="12"/>
        <color theme="1"/>
        <rFont val="Calibri"/>
        <family val="2"/>
      </rPr>
      <t>saturazione dei filtri di abbattimento del mercurio</t>
    </r>
    <r>
      <rPr>
        <sz val="12"/>
        <color theme="1"/>
        <rFont val="Calibri"/>
        <family val="2"/>
      </rPr>
      <t xml:space="preserve">  registrandone la sostituzione  come previsto dalla specifica?</t>
    </r>
  </si>
  <si>
    <t>L'auditor deve verificare i criteri in uso per la verifica del livello di saturazione dei filtri e le registrazioni relative alla loro sostituzione secondo la frequenza richiesta, o in alternativa, almeno annualmente. Minori frequenze di sostituzione necessitano di adeguata motivazione da parte delll'impianto.
I controlli devono essere eseguiti su un orizzonte temporale adeguato alle frequenze di sostituzione dei filtri.
L'esito del controllo deve riportare almeno:
  - gli estremi dei documenti relativi all'ultima sostituzione dei filtri(data e quantitativi)
  - gli estremi relativi alla destinazione dei filtri sostituiti (formulari, dichiarazioni smaltimento, etc.)
  - eventuali non conformità riscontrate
In caso di trattamento manuale,  indicare "non applicabile".</t>
  </si>
  <si>
    <t>SC7-Q17</t>
  </si>
  <si>
    <r>
      <t xml:space="preserve">L'operatore, in caso di </t>
    </r>
    <r>
      <rPr>
        <b/>
        <sz val="12"/>
        <color theme="1"/>
        <rFont val="Calibri"/>
        <family val="2"/>
      </rPr>
      <t>separazione delle plastich</t>
    </r>
    <r>
      <rPr>
        <sz val="12"/>
        <color theme="1"/>
        <rFont val="Calibri"/>
        <family val="2"/>
      </rPr>
      <t>e contenenti ritardanti di fiamma dalle altre plastiche, rispetta i requisiti previsti dalle specifiche tecniche?</t>
    </r>
  </si>
  <si>
    <t>SC7-Q18</t>
  </si>
  <si>
    <r>
      <t xml:space="preserve">L'operatore, in caso di </t>
    </r>
    <r>
      <rPr>
        <b/>
        <sz val="12"/>
        <color theme="1"/>
        <rFont val="Calibri"/>
        <family val="2"/>
      </rPr>
      <t>NON separazione delle plastich</t>
    </r>
    <r>
      <rPr>
        <sz val="12"/>
        <color theme="1"/>
        <rFont val="Calibri"/>
        <family val="2"/>
      </rPr>
      <t>e contenenti ritardanti di fiamma dalle altre plastiche, rispetta i requisiti previsti dalle specifiche tecniche?</t>
    </r>
  </si>
  <si>
    <r>
      <t xml:space="preserve">L'auditor deve verificare l'elenco degli accettanti delle plastiche la presenza delle dichiarazioni da loro rilasciate ai sensi del </t>
    </r>
    <r>
      <rPr>
        <b/>
        <sz val="12"/>
        <color theme="1"/>
        <rFont val="Calibri"/>
        <family val="2"/>
      </rPr>
      <t>Modello Y</t>
    </r>
    <r>
      <rPr>
        <sz val="12"/>
        <color theme="1"/>
        <rFont val="Calibri"/>
        <family val="2"/>
      </rPr>
      <t>. (dichiarazioni preliminari e/o consuntive).
L'auditor deve inoltre verificare la coerenza dei volumi dichiarati nelle dichiarazioni consuntive, ai sensi del Modello Y, con i dati derivanti dai sistemi di monitoraggio (volumi di RAEE trattati, dilancio di massa) e con i documenti previsti dalla normativa (es FIR).
I controlli devono essere eseguiti su un orizzonte temporale adeguato (almeno 12 mesi, salvo impianti con minore operatività).
L'esito del controllo deve riportare almeno:
  - l'orizzonte temporale su cui è stata eseguita la verifica,
  - il quantitativo complessivo di plastiche dichiarate dagli accettanti,
  - eventuali non conformità riscontrate.</t>
    </r>
  </si>
  <si>
    <t>SC7-Q19</t>
  </si>
  <si>
    <t>SC7-Q20</t>
  </si>
  <si>
    <t>SC7-Q21</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</si>
  <si>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color theme="1"/>
        <rFont val="Calibri"/>
        <family val="2"/>
      </rPr>
      <t>A.frazioni che hanno raggiunto la cessazione della qualifica di rifiuto"</t>
    </r>
    <r>
      <rPr>
        <sz val="12"/>
        <color theme="1"/>
        <rFont val="Calibri"/>
        <family val="2"/>
      </rPr>
      <t xml:space="preserve"> e </t>
    </r>
    <r>
      <rPr>
        <i/>
        <sz val="12"/>
        <color theme="1"/>
        <rFont val="Calibri"/>
        <family val="2"/>
      </rPr>
      <t xml:space="preserve">"B.frazioni metalliche (omogenee o miste) con meno del 2% in peso di materiali diversi dai metalli".
</t>
    </r>
    <r>
      <rPr>
        <sz val="12"/>
        <color theme="1"/>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color theme="1"/>
        <rFont val="Calibri"/>
        <family val="2"/>
      </rPr>
      <t>NOTA 1</t>
    </r>
    <r>
      <rPr>
        <sz val="12"/>
        <color theme="1"/>
        <rFont val="Calibri"/>
        <family val="2"/>
      </rPr>
      <t xml:space="preserve"> Le dichiarazioni degli accettanti si considerano ammissibili se aggiornate con cadenza almeno annuale</t>
    </r>
  </si>
  <si>
    <t>SC7-Q22</t>
  </si>
  <si>
    <t>SC7-Q23</t>
  </si>
  <si>
    <t>L'operatore che svolga attività di preparazione per il riutilizzo di RAEE o componenti di RAEE, deve compilare il Modello H.
L'operatore che invii RAEE o componenti di RAEE ad accettanti che svolgano attività di preparazione per il riutilizzo deve conservare il Modello H compilato da ciascuno di tali accettanti. Qualora non siano svolte attività di preparazione per il riutilizzo,  o qualora non vengano inviati RAEE o frazioni di RAEE ad accettanti per la preparazione per il riutilizzo, indicare "non applicabile"</t>
  </si>
  <si>
    <t>SC7-Q24</t>
  </si>
  <si>
    <t>SC7-Q25</t>
  </si>
  <si>
    <t>SC7-Q26</t>
  </si>
  <si>
    <r>
      <t xml:space="preserve">Il quantitativo di </t>
    </r>
    <r>
      <rPr>
        <b/>
        <sz val="12"/>
        <color theme="1"/>
        <rFont val="Calibri"/>
        <family val="2"/>
      </rPr>
      <t>mercurio residuo</t>
    </r>
    <r>
      <rPr>
        <sz val="12"/>
        <color theme="1"/>
        <rFont val="Calibri"/>
        <family val="2"/>
      </rPr>
      <t xml:space="preserve"> nella/e  frazione/i più fine/i ottenuta /e dal trattamento rispetta i requisiti previsti dalle specifiche?  
</t>
    </r>
  </si>
  <si>
    <t>SC7-Q27</t>
  </si>
  <si>
    <t>R4</t>
  </si>
  <si>
    <t>SC9</t>
  </si>
  <si>
    <t>SC9-Q1</t>
  </si>
  <si>
    <t>SC9-Q2</t>
  </si>
  <si>
    <t>SC9-Q3</t>
  </si>
  <si>
    <t>SC9-Q4</t>
  </si>
  <si>
    <t>L'impianto è in possesso della certificazione ISO 14001 o EMAS in corso di validità?</t>
  </si>
  <si>
    <t>SC9-Q5</t>
  </si>
  <si>
    <t>SC9-Q6</t>
  </si>
  <si>
    <t>SC9-Q7</t>
  </si>
  <si>
    <t>SC9-Q8</t>
  </si>
  <si>
    <t>SC9-Q9</t>
  </si>
  <si>
    <t>SC9-Q10</t>
  </si>
  <si>
    <r>
      <t xml:space="preserve">
L'operatore registra nel proprio sistema di monitoraggio e rendiconta al CdC, gli </t>
    </r>
    <r>
      <rPr>
        <b/>
        <sz val="12"/>
        <color theme="1"/>
        <rFont val="Calibri"/>
        <family val="2"/>
      </rPr>
      <t>indicatori di avvenuto trattamento,</t>
    </r>
    <r>
      <rPr>
        <sz val="12"/>
        <color theme="1"/>
        <rFont val="Calibri"/>
        <family val="2"/>
      </rPr>
      <t xml:space="preserve"> rispettando i limiti previsti nelle specifiche tecniche?</t>
    </r>
  </si>
  <si>
    <t>SC9-Q11</t>
  </si>
  <si>
    <t>SC9-Q12</t>
  </si>
  <si>
    <r>
      <t xml:space="preserve">L'operatore verifica e rispetta il raggiungimento del target minimo di </t>
    </r>
    <r>
      <rPr>
        <b/>
        <sz val="12"/>
        <color theme="1"/>
        <rFont val="Calibri"/>
        <family val="2"/>
      </rPr>
      <t>pile e batterie rimosse</t>
    </r>
    <r>
      <rPr>
        <sz val="12"/>
        <color theme="1"/>
        <rFont val="Calibri"/>
        <family val="2"/>
      </rPr>
      <t>, come richiesto dalle specifiche previste?</t>
    </r>
  </si>
  <si>
    <t>SC9-Q13</t>
  </si>
  <si>
    <t xml:space="preserve">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t>
  </si>
  <si>
    <t>SC9-Q14</t>
  </si>
  <si>
    <r>
      <t xml:space="preserve">L'operatore, in caso di </t>
    </r>
    <r>
      <rPr>
        <b/>
        <sz val="12"/>
        <color theme="1"/>
        <rFont val="Calibri"/>
        <family val="2"/>
      </rPr>
      <t>separazione delle plastiche</t>
    </r>
    <r>
      <rPr>
        <sz val="12"/>
        <color theme="1"/>
        <rFont val="Calibri"/>
        <family val="2"/>
      </rPr>
      <t xml:space="preserve"> contenenti ritardanti di fiamma dalle altre plastiche, rispetta i requisiti previsti dalle specifiche tecniche?</t>
    </r>
  </si>
  <si>
    <t xml:space="preserve">L'auditor deve verificare la presenza e l'utilizzo di un sistema di separazione delle plastiche e deve controllarne l'efficacia tramite l'analisi delle evidenze documentali fornite dall'operatore [cfr  Allegato B - Analisi Laboratorio].
L'auditor deve inoltre verificare i quantitativi di plastiche separata, con particolare attenzione alla destinazione finale delle plastiche contenenti ritardanti di fiamma,  tramite l'analisi delle evidenze documentali fornite dall'operatore (FIR, dichiarazioni avvenuto smaltimento etc.) </t>
  </si>
  <si>
    <t>SC9-Q15</t>
  </si>
  <si>
    <r>
      <t xml:space="preserve">L'operatore, in caso di </t>
    </r>
    <r>
      <rPr>
        <b/>
        <sz val="12"/>
        <color theme="1"/>
        <rFont val="Calibri"/>
        <family val="2"/>
      </rPr>
      <t>NON separazione delle plastiche</t>
    </r>
    <r>
      <rPr>
        <sz val="12"/>
        <color theme="1"/>
        <rFont val="Calibri"/>
        <family val="2"/>
      </rPr>
      <t xml:space="preserve"> contenenti ritardanti di fiamma dalle altre plastiche, rispetta i requisiti previsti dalle specifiche tecniche?</t>
    </r>
  </si>
  <si>
    <r>
      <t xml:space="preserve">L'auditor deve verificare l'elenco degli accettanti delle plastiche la presenza delle dichiarazioni da loro rilasciate ai sensi del </t>
    </r>
    <r>
      <rPr>
        <b/>
        <sz val="12"/>
        <color theme="1"/>
        <rFont val="Calibri"/>
        <family val="2"/>
      </rPr>
      <t>Modello Y</t>
    </r>
    <r>
      <rPr>
        <sz val="12"/>
        <color theme="1"/>
        <rFont val="Calibri"/>
        <family val="2"/>
      </rPr>
      <t>. (dichiarazioni preliminari e/o consuntive).
L'auditor deve inoltre verificare la coerenza dei volumi dichiarati nelle dichiarazioni consuntive, ai sensi del Modello Y, con i dati derivnati dai sistemi di monitoraggio (volumi di RAEE trattati, dilancio di massa) e con i documenti previsti dalla normativa (es FIR).
I controlli devono essere eseguiti su un orizzonte temporale adeguato (almeno 12 mesi, salvo impianti con minore operatività).
L'esito del controllo deve riportare almeno:
  - l'orizzonte temporale su cui è stata eseguita la verifica,
  - il quantitativo complessivo di plastiche dichiarate dagli accettanti,
  - eventuali non conformità riscontrate.</t>
    </r>
  </si>
  <si>
    <t>SC9-Q16</t>
  </si>
  <si>
    <t>SC9-Q17</t>
  </si>
  <si>
    <r>
      <t xml:space="preserve">L'operatore gestisce un modello di </t>
    </r>
    <r>
      <rPr>
        <b/>
        <sz val="12"/>
        <color theme="1"/>
        <rFont val="Calibri"/>
        <family val="2"/>
      </rPr>
      <t>bilancio di massa</t>
    </r>
    <r>
      <rPr>
        <sz val="12"/>
        <color theme="1"/>
        <rFont val="Calibri"/>
        <family val="2"/>
      </rPr>
      <t xml:space="preserve"> adeguato, consistente ed aggiornato che confronti il quantitativo trattato con le frazioni prodotte, tenendo conto delle giacenze iniziali e finali, con particolare riferimento alla registrazione ed alla documentazione delle Frazioni Indic</t>
    </r>
    <r>
      <rPr>
        <strike/>
        <sz val="12"/>
        <color theme="1"/>
        <rFont val="Calibri"/>
        <family val="2"/>
      </rPr>
      <t>e</t>
    </r>
    <r>
      <rPr>
        <sz val="12"/>
        <color theme="1"/>
        <rFont val="Calibri"/>
        <family val="2"/>
      </rPr>
      <t xml:space="preserve">atore previste? </t>
    </r>
  </si>
  <si>
    <t>SC9-Q18</t>
  </si>
  <si>
    <r>
      <t>L'auditor deve verificare la presenza di un modello di rendicontazione  correttamente strutturato e deve confrontare i dati registrati con la documentazione prevista (es.: fir, registri, dichiarazioni accettanti, etc.) e con il sistema di monitoraggio dell'impianto. 
Il confronto deve avvenire a campione per  almeno una delle frazioni prodotte dall'impianto e riconducibili a ciascuna delle tipologie di frazioni di cui all'[A.3.1] dell'Allegato A, ad esclusione delle voci "</t>
    </r>
    <r>
      <rPr>
        <i/>
        <sz val="12"/>
        <color theme="1"/>
        <rFont val="Calibri"/>
        <family val="2"/>
      </rPr>
      <t>A.frazioni che hanno raggiunto la cessazione della qualifica di rifiuto"</t>
    </r>
    <r>
      <rPr>
        <sz val="12"/>
        <color theme="1"/>
        <rFont val="Calibri"/>
        <family val="2"/>
      </rPr>
      <t xml:space="preserve"> e </t>
    </r>
    <r>
      <rPr>
        <i/>
        <sz val="12"/>
        <color theme="1"/>
        <rFont val="Calibri"/>
        <family val="2"/>
      </rPr>
      <t xml:space="preserve">"B.frazioni metalliche (omogenee o miste) con meno del 2% in peso di materiali diversi dai metalli".
</t>
    </r>
    <r>
      <rPr>
        <sz val="12"/>
        <color theme="1"/>
        <rFont val="Calibri"/>
        <family val="2"/>
      </rPr>
      <t xml:space="preserve">
L'assenza, l'incompletezza, l'incoerenza o l'inconsistenza del modello di rendicontazione, comportano un esito negativo al quesito.
L'esito del controllo deve riportare almeno:
  - l'elenco delle frazioni analizzate, con il dettaglio degli aspetti verificati (es. dichiarazioni accettanti, autorizzazioni, etc),
  - eventuali non conformità riscontrate.
</t>
    </r>
    <r>
      <rPr>
        <b/>
        <sz val="12"/>
        <color theme="1"/>
        <rFont val="Calibri"/>
        <family val="2"/>
      </rPr>
      <t>NOTA 1</t>
    </r>
    <r>
      <rPr>
        <sz val="12"/>
        <color theme="1"/>
        <rFont val="Calibri"/>
        <family val="2"/>
      </rPr>
      <t xml:space="preserve"> Le dichiarazioni degli accettanti si considerano ammissibili se aggiornate con cadenza almeno annuale.</t>
    </r>
  </si>
  <si>
    <t>SC9-Q19</t>
  </si>
  <si>
    <t>SC9-Q20</t>
  </si>
  <si>
    <t>SC9-Q21</t>
  </si>
  <si>
    <t>SC9-Q22</t>
  </si>
  <si>
    <t>SC9-Q23</t>
  </si>
  <si>
    <t>L'auditor deve indicare gli estremi dei rapporti di analisi svolte da laboratori listati, ed i relativi risultati [cfr  Allegato B - Analisi Laboratorio]. Qualora l'attività di trattamento non preveda triturazione,  indicare "non applicabile".</t>
  </si>
  <si>
    <t>SC9-Q24</t>
  </si>
  <si>
    <t>R5</t>
  </si>
  <si>
    <t>10 – Lampade</t>
  </si>
  <si>
    <t>SC10</t>
  </si>
  <si>
    <t>SC10-Q1</t>
  </si>
  <si>
    <t>SC10-Q2</t>
  </si>
  <si>
    <t>SC10-Q3</t>
  </si>
  <si>
    <t>SC10-Q4</t>
  </si>
  <si>
    <t>SC10-Q5</t>
  </si>
  <si>
    <t>L'auditor deve verificare, tramite osservazione in campo e controllo autorizzativo, il possesso dei requisiti minimi  riportati nelle Specifica Tecnica, con particolare riguardo ai contenitori per lo stoccaggio delle frazioni (punto f), all'aspirapolvere industriale (punto g), alla strumentazione di sorveglianza delle emissioni (punto h), ed all'impianto di trattamento in atmosfera confinata (punto i).</t>
  </si>
  <si>
    <t>SC10-Q6</t>
  </si>
  <si>
    <t>SC10-Q7</t>
  </si>
  <si>
    <t>SC10-Q8</t>
  </si>
  <si>
    <t>L'auditor dever verificare, tramite osservazione in campo, le modalità di movimentazione e stoccaggio dei RAEE non appartenenti alla subcategoria in esame, con particolare attenzione ai RAEE di altre subcategorie riconducibili al medesimo raggruppamento, per le quali l'impianto non sia in possesso di certificazione. 
L'auditor deve verificare, tramite analisi della documentazione interna dell’impianto (es. modulistica) e dei documenti previsti dalla normativa (es. FIR), che i materiali diversi dai RAEE di cui alla subcategoria oggetto di verifica siano gestiti in conformità all’Accordo sul trattamento, presso impianti certificati; relativamente a questi materiali, l'esito del controllo deve riportare almeno:
  - l'orizzonte temporale su cui è stata eseguita la verifica,
  - il valore registrato (in percentuale rispetto al totale dei RAEE in ingresso)</t>
  </si>
  <si>
    <t>SC10-Q9</t>
  </si>
  <si>
    <t>SC10-Q10</t>
  </si>
  <si>
    <t>SC10-Q11</t>
  </si>
  <si>
    <r>
      <t xml:space="preserve">L'operatore  valuta il livello di </t>
    </r>
    <r>
      <rPr>
        <b/>
        <sz val="12"/>
        <color theme="1"/>
        <rFont val="Calibri"/>
        <family val="2"/>
      </rPr>
      <t>saturazione dei filtri di abbattimento del mercurio</t>
    </r>
    <r>
      <rPr>
        <sz val="12"/>
        <color theme="1"/>
        <rFont val="Calibri"/>
        <family val="2"/>
      </rPr>
      <t xml:space="preserve"> (carboni), registrandone la sostituzione  come previsto dalla specifica?</t>
    </r>
  </si>
  <si>
    <t>L'auditor deve verificare i criteri in uso per la verifica del livello di saturazione dei filtri e le registrazioni relative alla loro sostituzione secondo la frequenza richiesta, o in alternativa, almeno annualmente. Minori frequenze di sostituzione necessitano di adeguata motivazione da parte delll'impianto.
I controlli devono essere eseguiti su un orizzonte temporale adeguato alle frequenze di sostituzione dei filtri.
L'esito del controllo deve riportare almeno:
  - gli estremi dei documenti relativi all'ultima sostituzione dei filtri(data e quantitativi),
  - gli estremi relativi alla destinazione dei filtri sostituiti (formulari, dichiarazioni smaltimento, etc.),
  - eventuali non conformità riscontrate.</t>
  </si>
  <si>
    <t>SC10-Q12</t>
  </si>
  <si>
    <r>
      <t xml:space="preserve">L'operatore verifica e rispetta il limite di </t>
    </r>
    <r>
      <rPr>
        <b/>
        <sz val="12"/>
        <color theme="1"/>
        <rFont val="Calibri"/>
        <family val="2"/>
      </rPr>
      <t>concentrazione di mercurio residuo</t>
    </r>
    <r>
      <rPr>
        <sz val="12"/>
        <color theme="1"/>
        <rFont val="Calibri"/>
        <family val="2"/>
      </rPr>
      <t xml:space="preserve"> nelle frazioni, come richiesto dalle specifiche previste?</t>
    </r>
  </si>
  <si>
    <t>L'auditor deve verificare la presenza di un sistema di monitoraggio dei parametri richiesti, comprensivo di  rapporti di analisi svolte da laboratori listati nell'apposito elenco del CdC.
L'assenza, l'incompletezza, l'incoerenza o l'inconsistenza del sistema di monitoraggio, comportano un esito negativo al quesito.
L'esito del controllo deve riportare almeno gli estremi dei documenti analizzati, comprensivi dei risultati, e l'indicazioni di eventuali non conformità riscontrate.</t>
  </si>
  <si>
    <t>SC10-Q13</t>
  </si>
  <si>
    <r>
      <t xml:space="preserve">L'operatore verifica e rispetta il limite di </t>
    </r>
    <r>
      <rPr>
        <b/>
        <sz val="12"/>
        <color theme="1"/>
        <rFont val="Calibri"/>
        <family val="2"/>
      </rPr>
      <t>emissioni aerodisperse e emissioni convogliate</t>
    </r>
    <r>
      <rPr>
        <sz val="12"/>
        <color theme="1"/>
        <rFont val="Calibri"/>
        <family val="2"/>
      </rPr>
      <t>, come richiesto dalle specifiche previste?</t>
    </r>
  </si>
  <si>
    <t>L'auditor deve verificare la presenza di un sistema registrazione e di monitoraggio dei parametri richiesti, comprensivo (ove previsto) di  rapporti di analisi svolte da laboratori accreditati. In particolare le emissioni  di mercurio aerodisperse nelle aree di lavoro devono essere verificate almeno settimanalmente dall'impianto; le emissioni di merurio convogliate a camino devono essere verificate almeno semestralmente da laboratori accreditati.
L'assenza, l'incompletezza, l'incoerenza o la inconsistenza del sistema di monitoraggio, comportano un esito negativo al quesito.
L'esito del controllo deve riportare almeno gli estremi dei documenti analizzati, comprensivi dei risultati, e l'indicazioni di eventuali non conformità riscontrate</t>
  </si>
  <si>
    <t>SC10-Q14</t>
  </si>
  <si>
    <t>SC10-Q15</t>
  </si>
  <si>
    <t>SC10-Q16</t>
  </si>
  <si>
    <t>SC10-Q17</t>
  </si>
  <si>
    <t>L'auditor deve inoltre verificare il raggiungimento dei target previsiti, calcolati nel modo descritto nell’Allegato A (Determinazione dei tassi di riciclo e recupero).
I controlli devono essere eseguiti su un orizzonte temporale adeguato (ultimi 12 mesi o l'anno di riferimento precedente, salvo impianti con minore operatività).
L'esito del controllo deve riportare almeno:
  - l'orizzonte temporale su cui è stata eseguita la verifica,
  - il valore medio registrato per le percentuali di R&amp;R
  - eventuali non conformità riscontrate</t>
  </si>
  <si>
    <t>SC10-Q18</t>
  </si>
  <si>
    <t>SC10-Q19</t>
  </si>
  <si>
    <t>L'auditor deve verificare i requisiti di validità del lotto previsti dalla Specifica Tecnica. I dettagli devono essere riportati nell'apposito report. In particolare, i quantitativi minimi previsti dalla Specifica Tecnica per l'esecuzione del lotto devono essere costituiti da lampade a mercurio.</t>
  </si>
  <si>
    <t>SC10-Q20</t>
  </si>
  <si>
    <t>SC10-Q21</t>
  </si>
  <si>
    <t xml:space="preserve">Il quantitativo residuo di mercurio nelle frazioni di vetro ottenute dal trattamento rispetta i limiti previsti dalla specifica tecnica? 
</t>
  </si>
  <si>
    <t xml:space="preserve">L'auditor deve indicare gli estremi dei rapporti di analisi svolte da laboratori listati, ed i relativi risultati.  </t>
  </si>
  <si>
    <t xml:space="preserve">Il quantitativo residuo di mercurio nelle frazioni diverse da vetro ottenute dal trattamento rispetta i limiti previsti dalla specifica tecnica? 
</t>
  </si>
  <si>
    <t>SINTESI DELLE NON CONFORMITÀ RILEVATE AL TERMINE DELLA VISITA DI AUDIT PRESSO L'IMPIANTO</t>
  </si>
  <si>
    <t>Date di audit</t>
  </si>
  <si>
    <t>Date di conduzione della verifica</t>
  </si>
  <si>
    <t xml:space="preserve">Data limite chiusura non confromità </t>
  </si>
  <si>
    <t>Le non conformità devono essere risolte entro 4 mesi dalla conclusione dell'audit,
come indicato nel Regolamento Operativo [cfr 4.3 e 4.6] 
In tale periodo deve essere compresa anche l'attività di verifica, da parte dell'auditor, delle azioni correttive intraprese.</t>
  </si>
  <si>
    <t>Sub categorie interessate</t>
  </si>
  <si>
    <t>Selezionare</t>
  </si>
  <si>
    <t>4 – Caloriferi ad olio</t>
  </si>
  <si>
    <t>6 – Schermi a CRT</t>
  </si>
  <si>
    <t>7 – Schermi Piatti</t>
  </si>
  <si>
    <t>8 – Pannelli fotovoltaici</t>
  </si>
  <si>
    <t>9 – Apparecchiature di piccole e grandi dimensioni</t>
  </si>
  <si>
    <t>10 – Sorgenti luminose</t>
  </si>
  <si>
    <t>Data</t>
  </si>
  <si>
    <t>Firma auditor</t>
  </si>
  <si>
    <t>Firma referente impianto</t>
  </si>
  <si>
    <r>
      <t>L'auditor deve verificare la presenza di un sistema registrazione e di monitoraggio dei parametri richiesti, comprensivo (ove previsto) di  rapporti di analisi svolte da laboratori accreditati. In particolare le emissioni  di ammoniaca aerodisperse nelle aree di lavoro devono essere verificat</t>
    </r>
    <r>
      <rPr>
        <sz val="12"/>
        <rFont val="Calibri"/>
        <family val="2"/>
      </rPr>
      <t>e almeno mensilmente</t>
    </r>
    <r>
      <rPr>
        <sz val="12"/>
        <color theme="1"/>
        <rFont val="Calibri"/>
        <family val="2"/>
      </rPr>
      <t xml:space="preserve"> dall'impianto.
L'assenza, l'incompletezza, l'incoerenza o la inconsistenza del sistema di monitoraggio, comportano un esito negativo al quesito.
L'esito del controllo deve riportare almeno gli estremi dei documenti analizzati, comprensivi dei risultati, e l'indicazioni di eventuali non conformità riscontrate</t>
    </r>
  </si>
  <si>
    <t xml:space="preserve">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NOTA: qualora l'operatore, relativamente all'olio, utilizzi il medesimo sistema di degasaggio, nelle medesime configurazioni, impostazioni e settaggi, indifferentemente sia per il degasaggio degli olii derivanti dalla bonifica dei cricuiti dei RAEE riconducibili alla sub categoria 2 - Condizionatori, che per il degasaggio degli olii derivanti dalla bonifica dei circuiti dei RAEE riconducibili alla sub categoria 1 Firgoriferi Mix, allora il campione prelevato ed inviato ad analisi può essere considerato valido per rispondere ai relativi requisiti delle sub categorie interessate 
</t>
  </si>
  <si>
    <t>Revisione</t>
  </si>
  <si>
    <t>Data pubblicazione</t>
  </si>
  <si>
    <t>Data entrata in vigore</t>
  </si>
  <si>
    <t>Modifiche intercorse</t>
  </si>
  <si>
    <t>1.0</t>
  </si>
  <si>
    <t>1.1</t>
  </si>
  <si>
    <t>L'auditor deve verificare la presenza di rapporti di analisi svolte da laboratori listati, secondo le tempistiche richieste (almeno due volte all’anno).
L'assenza, l'incompletezza, l'incoerenza o l'inconsistenza delle analisi, comportano un esito negativo al quesito.
L'esito del controllo deve riportare almeno gli estremi dei documenti analizzati, comprensivi di data e risultati, e l'indicazione di eventuali non conformità riscontrate. 
NOTA: qualora l'operatore utilizzi il medesimo sistema di degasaggio, nelle medesime configurazioni, impostazioni e settaggi, indifferentemente sia per il degasaggio degli olii derivanti dalla bonifica dei cricuiti dei RAEE riconducibili alla sub categoria 1, che per il degasaggio degli olii derivanti dalla bonifica dei circuiti dei RAEE riconducibili alla sub categoria 2 - Condizionatori, allora il campione prelevato ed inviato ad analisi può essere considerato valido per rispondere ai relativi requisiti delle sub categorie interessate</t>
  </si>
  <si>
    <t>------</t>
  </si>
  <si>
    <t>DETTAGLIO REVISIONI DOCUMENTO</t>
  </si>
  <si>
    <t>Aggiunte: checklist  2 - Condizionatori; checlist 3 - Frigoriferi ad ammoniaca
Aggiornata nota 'SC1-Q12  Checklist 1 . Frigoriferi mix
Aggiunto foglio "Revisioni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</si>
</sst>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0"/>
  </numFmts>
  <fonts count="30">
    <font>
      <sz val="11"/>
      <color theme="1"/>
      <name val="Calibri"/>
      <family val="2"/>
      <scheme val="minor"/>
    </font>
    <font>
      <sz val="10"/>
      <name val="Arial"/>
      <family val="2"/>
    </font>
    <font>
      <i/>
      <sz val="14"/>
      <color theme="1" tint="0.49998000264167786"/>
      <name val="Calibri"/>
      <family val="2"/>
    </font>
    <font>
      <sz val="12"/>
      <color indexed="8"/>
      <name val="Calibri"/>
      <family val="2"/>
    </font>
    <font>
      <sz val="8"/>
      <name val="Calibri"/>
      <family val="2"/>
      <scheme val="minor"/>
    </font>
    <font>
      <sz val="11"/>
      <color theme="1"/>
      <name val="Cambria"/>
      <family val="1"/>
    </font>
    <font>
      <b/>
      <sz val="12"/>
      <color theme="1"/>
      <name val="Calibri"/>
      <family val="2"/>
    </font>
    <font>
      <sz val="12"/>
      <color theme="1"/>
      <name val="Calibri"/>
      <family val="2"/>
    </font>
    <font>
      <b/>
      <sz val="11"/>
      <color rgb="FFFFFFFF"/>
      <name val="Calibri"/>
      <family val="2"/>
      <scheme val="minor"/>
    </font>
    <font>
      <b/>
      <sz val="12"/>
      <name val="Calibri"/>
      <family val="2"/>
      <scheme val="minor"/>
    </font>
    <font>
      <i/>
      <sz val="9"/>
      <color theme="1" tint="0.49998000264167786"/>
      <name val="Calibri"/>
      <family val="2"/>
    </font>
    <font>
      <sz val="12"/>
      <name val="Calibri"/>
      <family val="2"/>
    </font>
    <font>
      <b/>
      <sz val="12"/>
      <name val="Calibri"/>
      <family val="2"/>
    </font>
    <font>
      <sz val="11"/>
      <name val="Calibri"/>
      <family val="2"/>
      <scheme val="minor"/>
    </font>
    <font>
      <sz val="9"/>
      <name val="Tahoma"/>
      <family val="2"/>
    </font>
    <font>
      <b/>
      <sz val="9"/>
      <name val="Tahoma"/>
      <family val="2"/>
    </font>
    <font>
      <strike/>
      <sz val="12"/>
      <color theme="1"/>
      <name val="Calibri"/>
      <family val="2"/>
    </font>
    <font>
      <sz val="11"/>
      <color theme="0"/>
      <name val="Calibri"/>
      <family val="2"/>
      <scheme val="minor"/>
    </font>
    <font>
      <sz val="11"/>
      <color rgb="FFFF0000"/>
      <name val="Calibri"/>
      <family val="2"/>
      <scheme val="minor"/>
    </font>
    <font>
      <i/>
      <sz val="14"/>
      <color rgb="FFFF0000"/>
      <name val="Calibri"/>
      <family val="2"/>
    </font>
    <font>
      <sz val="11"/>
      <name val="Cambria"/>
      <family val="1"/>
    </font>
    <font>
      <i/>
      <sz val="11"/>
      <color theme="2"/>
      <name val="Calibri"/>
      <family val="2"/>
      <scheme val="minor"/>
    </font>
    <font>
      <i/>
      <sz val="12"/>
      <color theme="1"/>
      <name val="Calibri"/>
      <family val="2"/>
    </font>
    <font>
      <i/>
      <sz val="12"/>
      <name val="Calibri"/>
      <family val="2"/>
    </font>
    <font>
      <strike/>
      <sz val="12"/>
      <name val="Calibri"/>
      <family val="2"/>
    </font>
    <font>
      <i/>
      <sz val="14"/>
      <name val="Calibri"/>
      <family val="2"/>
    </font>
    <font>
      <b/>
      <sz val="11"/>
      <name val="Calibri"/>
      <family val="2"/>
      <scheme val="minor"/>
    </font>
    <font>
      <b/>
      <sz val="11"/>
      <color theme="1"/>
      <name val="Calibri"/>
      <family val="2"/>
      <scheme val="minor"/>
    </font>
    <font>
      <b/>
      <u val="single"/>
      <sz val="11"/>
      <color theme="1"/>
      <name val="Calibri"/>
      <family val="2"/>
      <scheme val="minor"/>
    </font>
    <font>
      <b/>
      <sz val="8"/>
      <name val="Calibri"/>
      <family val="2"/>
    </font>
  </fonts>
  <fills count="18">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CC"/>
        <bgColor indexed="64"/>
      </patternFill>
    </fill>
    <fill>
      <patternFill patternType="solid">
        <fgColor rgb="FF5B9BD5"/>
        <bgColor indexed="64"/>
      </patternFill>
    </fill>
    <fill>
      <patternFill patternType="solid">
        <fgColor rgb="FFBDD6EE"/>
        <bgColor indexed="64"/>
      </patternFill>
    </fill>
    <fill>
      <patternFill patternType="solid">
        <fgColor theme="4"/>
        <bgColor indexed="64"/>
      </patternFill>
    </fill>
    <fill>
      <patternFill patternType="solid">
        <fgColor theme="2" tint="-0.09996999800205231"/>
        <bgColor indexed="64"/>
      </patternFill>
    </fill>
    <fill>
      <patternFill patternType="solid">
        <fgColor theme="5" tint="-0.24997000396251678"/>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rgb="FFFF0000"/>
        <bgColor indexed="64"/>
      </patternFill>
    </fill>
    <fill>
      <patternFill patternType="solid">
        <fgColor theme="5" tint="0.39998000860214233"/>
        <bgColor indexed="64"/>
      </patternFill>
    </fill>
    <fill>
      <patternFill patternType="solid">
        <fgColor rgb="FF7030A0"/>
        <bgColor indexed="64"/>
      </patternFill>
    </fill>
    <fill>
      <patternFill patternType="solid">
        <fgColor theme="9" tint="0.7999799847602844"/>
        <bgColor indexed="64"/>
      </patternFill>
    </fill>
    <fill>
      <patternFill patternType="solid">
        <fgColor theme="2" tint="-0.4999699890613556"/>
        <bgColor indexed="64"/>
      </patternFill>
    </fill>
  </fills>
  <borders count="49">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color rgb="FFFFFFFF"/>
      </right>
      <top style="medium">
        <color rgb="FFFFFFFF"/>
      </top>
      <bottom style="medium">
        <color rgb="FFFFFFFF"/>
      </bottom>
    </border>
    <border>
      <left style="medium">
        <color rgb="FFFFFFFF"/>
      </left>
      <right/>
      <top/>
      <bottom/>
    </border>
    <border>
      <left style="medium">
        <color rgb="FFFFFFFF"/>
      </left>
      <right/>
      <top style="medium">
        <color rgb="FFFFFFFF"/>
      </top>
      <bottom style="medium">
        <color rgb="FFFFFFFF"/>
      </bottom>
    </border>
    <border>
      <left/>
      <right style="thin"/>
      <top style="thin"/>
      <bottom style="medium"/>
    </border>
    <border>
      <left style="thin"/>
      <right/>
      <top style="medium"/>
      <bottom style="medium"/>
    </border>
    <border>
      <left/>
      <right style="thin"/>
      <top style="medium"/>
      <bottom style="medium"/>
    </border>
    <border>
      <left/>
      <right style="thin"/>
      <top style="medium"/>
      <bottom style="thin"/>
    </border>
    <border>
      <left/>
      <right/>
      <top/>
      <bottom style="thin"/>
    </border>
    <border>
      <left style="medium">
        <color rgb="FFBFBFBF"/>
      </left>
      <right style="medium">
        <color rgb="FFBFBFBF"/>
      </right>
      <top/>
      <bottom style="medium">
        <color rgb="FFBFBFBF"/>
      </bottom>
    </border>
    <border>
      <left style="medium">
        <color rgb="FFFFFFFF"/>
      </left>
      <right style="medium">
        <color rgb="FFFFFFFF"/>
      </right>
      <top style="medium">
        <color rgb="FFFFFFFF"/>
      </top>
      <bottom style="medium">
        <color rgb="FFFFFFFF"/>
      </bottom>
    </border>
    <border>
      <left style="medium"/>
      <right style="thin"/>
      <top/>
      <bottom/>
    </border>
    <border>
      <left/>
      <right style="medium"/>
      <top style="medium"/>
      <bottom/>
    </border>
    <border>
      <left style="medium"/>
      <right style="thin"/>
      <top/>
      <bottom style="thin"/>
    </border>
    <border>
      <left style="medium"/>
      <right/>
      <top style="medium"/>
      <bottom/>
    </border>
    <border>
      <left style="thin"/>
      <right style="thin"/>
      <top/>
      <bottom style="thin"/>
    </border>
    <border>
      <left style="medium"/>
      <right/>
      <top style="medium"/>
      <bottom style="medium"/>
    </border>
    <border>
      <left style="medium"/>
      <right style="medium"/>
      <top style="medium"/>
      <bottom style="medium"/>
    </border>
    <border>
      <left style="medium"/>
      <right style="medium"/>
      <top style="medium"/>
      <bottom/>
    </border>
    <border>
      <left/>
      <right style="thin"/>
      <top style="thin"/>
      <bottom style="thin"/>
    </border>
    <border>
      <left/>
      <right/>
      <top style="thin"/>
      <bottom style="thin"/>
    </border>
    <border>
      <left/>
      <right/>
      <top style="medium">
        <color rgb="FFFFFFFF"/>
      </top>
      <bottom style="medium">
        <color rgb="FFFFFFFF"/>
      </bottom>
    </border>
    <border>
      <left style="medium">
        <color rgb="FFFFFFFF"/>
      </left>
      <right/>
      <top style="medium">
        <color rgb="FFFFFFFF"/>
      </top>
      <bottom/>
    </border>
    <border>
      <left/>
      <right/>
      <top style="medium">
        <color rgb="FFFFFFFF"/>
      </top>
      <bottom/>
    </border>
    <border>
      <left/>
      <right style="medium">
        <color rgb="FFFFFFFF"/>
      </right>
      <top/>
      <bottom/>
    </border>
    <border>
      <left/>
      <right style="medium"/>
      <top/>
      <bottom/>
    </border>
    <border>
      <left style="medium"/>
      <right/>
      <top/>
      <bottom/>
    </border>
    <border>
      <left style="medium"/>
      <right style="medium"/>
      <top/>
      <bottom/>
    </border>
    <border>
      <left style="thin"/>
      <right style="medium">
        <color rgb="FFBFBFBF"/>
      </right>
      <top style="medium"/>
      <bottom/>
    </border>
    <border>
      <left style="thin"/>
      <right style="medium">
        <color rgb="FFBFBFBF"/>
      </right>
      <top/>
      <bottom/>
    </border>
    <border>
      <left style="thin"/>
      <right style="medium">
        <color rgb="FFBFBFBF"/>
      </right>
      <top/>
      <bottom style="medium"/>
    </border>
    <border>
      <left/>
      <right/>
      <top style="thin"/>
      <bottom/>
    </border>
    <border>
      <left style="medium"/>
      <right style="medium"/>
      <top/>
      <bottom style="medium"/>
    </border>
    <border>
      <left style="medium">
        <color rgb="FFBFBFBF"/>
      </left>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44">
    <xf numFmtId="0" fontId="0" fillId="0" borderId="0" xfId="0"/>
    <xf numFmtId="0" fontId="2" fillId="2" borderId="0" xfId="0" applyFont="1" applyFill="1" applyAlignment="1">
      <alignment wrapText="1"/>
    </xf>
    <xf numFmtId="0" fontId="3" fillId="2" borderId="0" xfId="0" applyFont="1" applyFill="1" applyAlignment="1">
      <alignment vertical="center" wrapText="1"/>
    </xf>
    <xf numFmtId="0" fontId="0" fillId="2" borderId="0" xfId="0" applyFill="1"/>
    <xf numFmtId="0" fontId="0" fillId="2" borderId="0" xfId="0" applyFill="1" applyAlignment="1">
      <alignment vertical="center"/>
    </xf>
    <xf numFmtId="0" fontId="0" fillId="2" borderId="0" xfId="0" applyFill="1" applyAlignment="1">
      <alignment wrapText="1"/>
    </xf>
    <xf numFmtId="0" fontId="0" fillId="2" borderId="0" xfId="0" applyFill="1" applyAlignment="1">
      <alignment vertical="top"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49" fontId="6" fillId="3" borderId="7" xfId="20" applyNumberFormat="1" applyFont="1" applyFill="1" applyBorder="1" applyAlignment="1" applyProtection="1" quotePrefix="1">
      <alignment horizontal="center" vertical="center" wrapText="1"/>
      <protection/>
    </xf>
    <xf numFmtId="49" fontId="6" fillId="3" borderId="8" xfId="20" applyNumberFormat="1" applyFont="1" applyFill="1" applyBorder="1" applyAlignment="1" applyProtection="1" quotePrefix="1">
      <alignment horizontal="center" vertical="center" wrapText="1"/>
      <protection/>
    </xf>
    <xf numFmtId="49" fontId="6" fillId="3" borderId="9" xfId="20" applyNumberFormat="1" applyFont="1" applyFill="1" applyBorder="1" applyAlignment="1" applyProtection="1" quotePrefix="1">
      <alignment horizontal="center" vertical="center" wrapText="1"/>
      <protection/>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4" borderId="7" xfId="0" applyFont="1" applyFill="1" applyBorder="1" applyAlignment="1">
      <alignment vertical="center" wrapText="1"/>
    </xf>
    <xf numFmtId="0" fontId="7" fillId="4" borderId="13" xfId="0" applyFont="1" applyFill="1" applyBorder="1" applyAlignment="1">
      <alignment vertical="center" wrapText="1"/>
    </xf>
    <xf numFmtId="0" fontId="7" fillId="4" borderId="8" xfId="0" applyFont="1" applyFill="1" applyBorder="1" applyAlignment="1">
      <alignment vertical="center" wrapText="1"/>
    </xf>
    <xf numFmtId="0" fontId="7" fillId="4" borderId="14" xfId="0" applyFont="1" applyFill="1" applyBorder="1" applyAlignment="1">
      <alignment vertical="center" wrapText="1"/>
    </xf>
    <xf numFmtId="0" fontId="7" fillId="4" borderId="9" xfId="0" applyFont="1" applyFill="1" applyBorder="1" applyAlignment="1">
      <alignment vertical="center" wrapText="1"/>
    </xf>
    <xf numFmtId="0" fontId="7" fillId="4" borderId="15" xfId="0" applyFont="1" applyFill="1" applyBorder="1" applyAlignment="1">
      <alignment vertical="center" wrapText="1"/>
    </xf>
    <xf numFmtId="0" fontId="5" fillId="2" borderId="0" xfId="0" applyFont="1" applyFill="1"/>
    <xf numFmtId="0" fontId="8" fillId="5" borderId="16" xfId="0" applyFont="1" applyFill="1" applyBorder="1" applyAlignment="1">
      <alignment horizontal="center" vertical="center" wrapText="1"/>
    </xf>
    <xf numFmtId="0" fontId="8" fillId="6" borderId="17" xfId="0" applyFont="1" applyFill="1" applyBorder="1" applyAlignment="1">
      <alignment vertical="center"/>
    </xf>
    <xf numFmtId="0" fontId="0" fillId="7" borderId="18" xfId="0" applyFill="1" applyBorder="1"/>
    <xf numFmtId="0" fontId="0" fillId="3" borderId="6" xfId="0" applyFill="1" applyBorder="1"/>
    <xf numFmtId="49" fontId="6" fillId="3" borderId="19" xfId="20" applyNumberFormat="1" applyFont="1" applyFill="1" applyBorder="1" applyAlignment="1" applyProtection="1" quotePrefix="1">
      <alignment horizontal="left" vertical="center" wrapText="1"/>
      <protection/>
    </xf>
    <xf numFmtId="0" fontId="0" fillId="3" borderId="20" xfId="0" applyFill="1" applyBorder="1"/>
    <xf numFmtId="49" fontId="6" fillId="3" borderId="21" xfId="20" applyNumberFormat="1" applyFont="1" applyFill="1" applyBorder="1" applyAlignment="1" applyProtection="1" quotePrefix="1">
      <alignment horizontal="left" vertical="center" wrapText="1"/>
      <protection/>
    </xf>
    <xf numFmtId="0" fontId="0" fillId="3" borderId="4" xfId="0" applyFill="1" applyBorder="1"/>
    <xf numFmtId="49" fontId="6" fillId="3" borderId="22" xfId="20" applyNumberFormat="1" applyFont="1" applyFill="1" applyBorder="1" applyAlignment="1" applyProtection="1" quotePrefix="1">
      <alignment horizontal="left" vertical="center" wrapText="1"/>
      <protection/>
    </xf>
    <xf numFmtId="164" fontId="0" fillId="2" borderId="0" xfId="24" applyNumberFormat="1" applyFont="1" applyFill="1" applyBorder="1"/>
    <xf numFmtId="0" fontId="0" fillId="8" borderId="6" xfId="0" applyFill="1" applyBorder="1"/>
    <xf numFmtId="49" fontId="6" fillId="8" borderId="19" xfId="20" applyNumberFormat="1" applyFont="1" applyFill="1" applyBorder="1" applyAlignment="1" applyProtection="1" quotePrefix="1">
      <alignment horizontal="left" vertical="center" wrapText="1"/>
      <protection/>
    </xf>
    <xf numFmtId="0" fontId="0" fillId="8" borderId="20" xfId="0" applyFill="1" applyBorder="1"/>
    <xf numFmtId="49" fontId="6" fillId="8" borderId="21" xfId="20" applyNumberFormat="1" applyFont="1" applyFill="1" applyBorder="1" applyAlignment="1" applyProtection="1" quotePrefix="1">
      <alignment horizontal="left" vertical="center" wrapText="1"/>
      <protection/>
    </xf>
    <xf numFmtId="0" fontId="0" fillId="8" borderId="4" xfId="0" applyFill="1" applyBorder="1"/>
    <xf numFmtId="49" fontId="6" fillId="8" borderId="22" xfId="20" applyNumberFormat="1" applyFont="1" applyFill="1" applyBorder="1" applyAlignment="1" applyProtection="1" quotePrefix="1">
      <alignment horizontal="left" vertical="center" wrapText="1"/>
      <protection/>
    </xf>
    <xf numFmtId="49" fontId="6" fillId="0" borderId="0" xfId="20" applyNumberFormat="1" applyFont="1" applyFill="1" applyBorder="1" applyAlignment="1" applyProtection="1" quotePrefix="1">
      <alignment horizontal="center" vertical="center" wrapText="1"/>
      <protection/>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justify" vertical="center" wrapText="1"/>
    </xf>
    <xf numFmtId="0" fontId="0" fillId="0" borderId="0" xfId="0" applyFont="1" applyAlignment="1">
      <alignment horizontal="justify" vertical="center"/>
    </xf>
    <xf numFmtId="0" fontId="7" fillId="0" borderId="0" xfId="0" applyFont="1" applyAlignment="1">
      <alignment horizontal="right" vertical="center" wrapText="1"/>
    </xf>
    <xf numFmtId="0" fontId="0" fillId="2" borderId="0" xfId="0" applyFill="1" applyAlignment="1">
      <alignment horizontal="right"/>
    </xf>
    <xf numFmtId="0" fontId="0" fillId="0" borderId="23" xfId="0" applyFont="1" applyBorder="1" applyAlignment="1">
      <alignment vertical="center" wrapText="1"/>
    </xf>
    <xf numFmtId="0" fontId="0" fillId="0" borderId="23" xfId="0" applyFont="1" applyBorder="1" applyAlignment="1">
      <alignment horizontal="justify" vertical="center" wrapText="1"/>
    </xf>
    <xf numFmtId="0" fontId="10" fillId="2" borderId="0" xfId="0" applyFont="1" applyFill="1" applyAlignment="1">
      <alignment horizontal="center" vertical="top" wrapText="1"/>
    </xf>
    <xf numFmtId="0" fontId="0" fillId="0" borderId="24" xfId="0" applyBorder="1" applyAlignment="1">
      <alignment horizontal="justify" vertical="center" wrapText="1"/>
    </xf>
    <xf numFmtId="0" fontId="0" fillId="8" borderId="20" xfId="0" applyFill="1" applyBorder="1" applyAlignment="1">
      <alignment horizontal="center"/>
    </xf>
    <xf numFmtId="0" fontId="8" fillId="5" borderId="25" xfId="0" applyFont="1" applyFill="1" applyBorder="1" applyAlignment="1">
      <alignment horizontal="center" vertical="center" wrapText="1"/>
    </xf>
    <xf numFmtId="0" fontId="9" fillId="6" borderId="17" xfId="0" applyFont="1" applyFill="1" applyBorder="1" applyAlignment="1">
      <alignment horizontal="center" vertical="center"/>
    </xf>
    <xf numFmtId="0" fontId="13" fillId="2" borderId="10" xfId="0" applyFont="1" applyFill="1" applyBorder="1" applyAlignment="1">
      <alignment vertical="center" wrapText="1"/>
    </xf>
    <xf numFmtId="49" fontId="6" fillId="9" borderId="8" xfId="20" applyNumberFormat="1" applyFont="1" applyFill="1" applyBorder="1" applyAlignment="1" applyProtection="1" quotePrefix="1">
      <alignment horizontal="center" vertical="center" wrapText="1"/>
      <protection/>
    </xf>
    <xf numFmtId="49" fontId="6" fillId="9" borderId="8" xfId="20" applyNumberFormat="1" applyFont="1" applyFill="1" applyBorder="1" applyAlignment="1" quotePrefix="1">
      <alignment horizontal="center" vertical="center" wrapText="1"/>
    </xf>
    <xf numFmtId="0" fontId="7" fillId="9" borderId="26" xfId="0" applyFont="1" applyFill="1" applyBorder="1" applyAlignment="1">
      <alignment vertical="center" wrapText="1"/>
    </xf>
    <xf numFmtId="0" fontId="2" fillId="2" borderId="1" xfId="0" applyFont="1" applyFill="1" applyBorder="1" applyAlignment="1">
      <alignment horizontal="center" vertical="center" wrapText="1"/>
    </xf>
    <xf numFmtId="0" fontId="11" fillId="2" borderId="0" xfId="0" applyFont="1" applyFill="1" applyAlignment="1">
      <alignment vertical="center" wrapText="1"/>
    </xf>
    <xf numFmtId="0" fontId="6" fillId="3" borderId="27" xfId="0" applyFont="1" applyFill="1" applyBorder="1" applyAlignment="1">
      <alignment horizontal="center" vertical="center" wrapText="1"/>
    </xf>
    <xf numFmtId="0" fontId="0" fillId="2" borderId="10" xfId="0" applyFill="1" applyBorder="1" applyAlignment="1">
      <alignment vertical="center"/>
    </xf>
    <xf numFmtId="0" fontId="7" fillId="2" borderId="26" xfId="0" applyFont="1" applyFill="1" applyBorder="1" applyAlignment="1">
      <alignment vertical="center" wrapText="1"/>
    </xf>
    <xf numFmtId="0" fontId="11" fillId="2" borderId="0" xfId="0" applyFont="1" applyFill="1" applyAlignment="1">
      <alignment vertical="top" wrapText="1"/>
    </xf>
    <xf numFmtId="0" fontId="7" fillId="2" borderId="28" xfId="0" applyFont="1" applyFill="1" applyBorder="1" applyAlignment="1">
      <alignment vertical="center" wrapText="1"/>
    </xf>
    <xf numFmtId="0" fontId="2" fillId="2" borderId="0" xfId="0" applyFont="1" applyFill="1" applyAlignment="1">
      <alignment vertical="top" wrapText="1"/>
    </xf>
    <xf numFmtId="0" fontId="0" fillId="2" borderId="10" xfId="0" applyFill="1" applyBorder="1" applyAlignment="1">
      <alignment vertical="center" wrapText="1"/>
    </xf>
    <xf numFmtId="3" fontId="0" fillId="2" borderId="0" xfId="0" applyNumberFormat="1" applyFill="1"/>
    <xf numFmtId="165" fontId="0" fillId="2" borderId="0" xfId="0" applyNumberFormat="1" applyFill="1"/>
    <xf numFmtId="0" fontId="8" fillId="6" borderId="17" xfId="0" applyFont="1" applyFill="1" applyBorder="1" applyAlignment="1">
      <alignment horizontal="center" vertical="center"/>
    </xf>
    <xf numFmtId="49" fontId="6" fillId="3" borderId="29" xfId="20" applyNumberFormat="1" applyFont="1" applyFill="1" applyBorder="1" applyAlignment="1" applyProtection="1">
      <alignment vertical="center" wrapText="1"/>
      <protection/>
    </xf>
    <xf numFmtId="0" fontId="0" fillId="2" borderId="0" xfId="0" applyFill="1" applyAlignment="1">
      <alignment horizontal="center" vertical="center"/>
    </xf>
    <xf numFmtId="0" fontId="7" fillId="2" borderId="1" xfId="0" applyFont="1" applyFill="1" applyBorder="1" applyAlignment="1">
      <alignment vertical="center" wrapText="1"/>
    </xf>
    <xf numFmtId="0" fontId="0" fillId="10" borderId="1" xfId="0" applyFill="1" applyBorder="1" applyAlignment="1">
      <alignment horizontal="center" vertical="center" wrapText="1"/>
    </xf>
    <xf numFmtId="0" fontId="0" fillId="0" borderId="1" xfId="0" applyBorder="1" applyAlignment="1">
      <alignment horizontal="center" vertical="center" wrapText="1"/>
    </xf>
    <xf numFmtId="0" fontId="7" fillId="4" borderId="1" xfId="0" applyFont="1" applyFill="1" applyBorder="1" applyAlignment="1">
      <alignment vertical="center" wrapText="1"/>
    </xf>
    <xf numFmtId="0" fontId="11" fillId="2" borderId="1" xfId="0" applyFont="1" applyFill="1" applyBorder="1" applyAlignment="1">
      <alignment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4" borderId="1" xfId="0" applyFont="1" applyFill="1" applyBorder="1" applyAlignment="1">
      <alignment horizontal="justify" vertical="center"/>
    </xf>
    <xf numFmtId="0" fontId="0" fillId="9" borderId="1" xfId="0" applyFill="1" applyBorder="1" applyAlignment="1">
      <alignment horizontal="center" vertical="center" wrapText="1"/>
    </xf>
    <xf numFmtId="0" fontId="0" fillId="9" borderId="1" xfId="0" applyFont="1" applyFill="1" applyBorder="1" applyAlignment="1">
      <alignment horizontal="justify" vertical="center"/>
    </xf>
    <xf numFmtId="0" fontId="3" fillId="9" borderId="1" xfId="0" applyFont="1" applyFill="1" applyBorder="1" applyAlignment="1">
      <alignment vertical="top" wrapText="1"/>
    </xf>
    <xf numFmtId="0" fontId="0" fillId="4" borderId="1" xfId="0" applyFont="1" applyFill="1" applyBorder="1" applyAlignment="1">
      <alignment vertical="top"/>
    </xf>
    <xf numFmtId="0" fontId="0" fillId="9" borderId="1" xfId="0" applyFill="1" applyBorder="1" applyAlignment="1">
      <alignment horizontal="justify" vertical="center"/>
    </xf>
    <xf numFmtId="0" fontId="6" fillId="13" borderId="1" xfId="20" applyNumberFormat="1" applyFont="1" applyFill="1" applyBorder="1" applyAlignment="1" applyProtection="1" quotePrefix="1">
      <alignment horizontal="center" vertical="center" wrapText="1"/>
      <protection/>
    </xf>
    <xf numFmtId="49" fontId="6" fillId="3" borderId="1" xfId="20" applyNumberFormat="1" applyFont="1" applyFill="1" applyBorder="1" applyAlignment="1" applyProtection="1" quotePrefix="1">
      <alignment horizontal="center" vertical="center" wrapText="1"/>
      <protection/>
    </xf>
    <xf numFmtId="0" fontId="6" fillId="13" borderId="30" xfId="20" applyNumberFormat="1" applyFont="1" applyFill="1" applyBorder="1" applyAlignment="1" applyProtection="1" quotePrefix="1">
      <alignment horizontal="center" vertical="center" wrapText="1"/>
      <protection/>
    </xf>
    <xf numFmtId="0" fontId="7" fillId="2" borderId="30" xfId="0" applyFont="1" applyFill="1" applyBorder="1" applyAlignment="1">
      <alignment vertical="center" wrapText="1"/>
    </xf>
    <xf numFmtId="0" fontId="0" fillId="10" borderId="30" xfId="0" applyFill="1" applyBorder="1" applyAlignment="1">
      <alignment horizontal="center" vertical="center" wrapText="1"/>
    </xf>
    <xf numFmtId="0" fontId="7" fillId="4" borderId="30" xfId="0" applyFont="1" applyFill="1" applyBorder="1" applyAlignment="1">
      <alignment vertical="center" wrapText="1"/>
    </xf>
    <xf numFmtId="49" fontId="6" fillId="3" borderId="31" xfId="20" applyNumberFormat="1" applyFont="1" applyFill="1" applyBorder="1" applyAlignment="1" applyProtection="1">
      <alignment horizontal="center" vertical="center" wrapText="1"/>
      <protection/>
    </xf>
    <xf numFmtId="0" fontId="6" fillId="3" borderId="32"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3" xfId="0" applyFont="1" applyFill="1" applyBorder="1" applyAlignment="1">
      <alignment vertical="center" wrapText="1"/>
    </xf>
    <xf numFmtId="0" fontId="6" fillId="3" borderId="27" xfId="0" applyFont="1" applyFill="1" applyBorder="1" applyAlignment="1">
      <alignment vertical="center" wrapText="1"/>
    </xf>
    <xf numFmtId="0" fontId="6" fillId="3" borderId="29" xfId="0" applyFont="1" applyFill="1" applyBorder="1" applyAlignment="1">
      <alignment vertical="center" wrapText="1"/>
    </xf>
    <xf numFmtId="0" fontId="6" fillId="3" borderId="33" xfId="0" applyFont="1" applyFill="1" applyBorder="1" applyAlignment="1">
      <alignment horizontal="center" vertical="center" wrapText="1"/>
    </xf>
    <xf numFmtId="0" fontId="0" fillId="14" borderId="1" xfId="0" applyFill="1" applyBorder="1" applyAlignment="1">
      <alignment horizontal="center" vertical="center" wrapText="1"/>
    </xf>
    <xf numFmtId="0" fontId="17" fillId="15" borderId="32" xfId="0" applyFont="1" applyFill="1" applyBorder="1" applyAlignment="1">
      <alignment horizontal="center" vertical="center"/>
    </xf>
    <xf numFmtId="0" fontId="0" fillId="2" borderId="1" xfId="0" applyFill="1" applyBorder="1" applyAlignment="1">
      <alignment horizontal="center" vertical="center"/>
    </xf>
    <xf numFmtId="0" fontId="7" fillId="0" borderId="1" xfId="0" applyFont="1" applyBorder="1" applyAlignment="1">
      <alignment horizontal="center" vertical="center" wrapText="1"/>
    </xf>
    <xf numFmtId="0" fontId="0" fillId="0" borderId="24" xfId="0" applyBorder="1" applyAlignment="1">
      <alignment horizontal="center" vertical="center" wrapText="1"/>
    </xf>
    <xf numFmtId="49" fontId="6" fillId="3" borderId="29" xfId="20" applyNumberFormat="1" applyFont="1" applyFill="1" applyBorder="1" applyAlignment="1" applyProtection="1">
      <alignment horizontal="center" vertical="center" wrapText="1"/>
      <protection/>
    </xf>
    <xf numFmtId="0" fontId="6" fillId="3" borderId="29" xfId="0" applyFont="1" applyFill="1" applyBorder="1" applyAlignment="1">
      <alignment horizontal="center" vertical="center" wrapText="1"/>
    </xf>
    <xf numFmtId="0" fontId="0" fillId="9" borderId="1" xfId="0" applyFont="1" applyFill="1" applyBorder="1" applyAlignment="1">
      <alignment horizontal="center" vertical="center"/>
    </xf>
    <xf numFmtId="0" fontId="0" fillId="9" borderId="1" xfId="0" applyFill="1" applyBorder="1" applyAlignment="1">
      <alignment horizontal="center" vertical="center"/>
    </xf>
    <xf numFmtId="49" fontId="6" fillId="9" borderId="1" xfId="20" applyNumberFormat="1" applyFont="1" applyFill="1" applyBorder="1" applyAlignment="1" applyProtection="1" quotePrefix="1">
      <alignment horizontal="center" vertical="center" wrapText="1"/>
      <protection/>
    </xf>
    <xf numFmtId="0" fontId="7" fillId="9" borderId="1" xfId="0" applyFont="1" applyFill="1" applyBorder="1" applyAlignment="1">
      <alignment vertical="center" wrapText="1"/>
    </xf>
    <xf numFmtId="0" fontId="0" fillId="2" borderId="1" xfId="0" applyFill="1" applyBorder="1" applyAlignment="1">
      <alignment vertical="center"/>
    </xf>
    <xf numFmtId="0" fontId="13" fillId="2" borderId="1" xfId="0" applyFont="1" applyFill="1" applyBorder="1" applyAlignment="1">
      <alignment vertical="center" wrapText="1"/>
    </xf>
    <xf numFmtId="49" fontId="6" fillId="9" borderId="1" xfId="20" applyNumberFormat="1" applyFont="1" applyFill="1" applyBorder="1" applyAlignment="1" quotePrefix="1">
      <alignment horizontal="center" vertical="center" wrapText="1"/>
    </xf>
    <xf numFmtId="0" fontId="0" fillId="2" borderId="1" xfId="0" applyFill="1" applyBorder="1" applyAlignment="1">
      <alignment vertical="center" wrapText="1"/>
    </xf>
    <xf numFmtId="0" fontId="18" fillId="2" borderId="0" xfId="0" applyFont="1" applyFill="1"/>
    <xf numFmtId="0" fontId="19" fillId="2" borderId="0" xfId="0" applyFont="1" applyFill="1" applyAlignment="1">
      <alignment wrapText="1"/>
    </xf>
    <xf numFmtId="0" fontId="19" fillId="2" borderId="0" xfId="0" applyFont="1" applyFill="1" applyAlignment="1">
      <alignment vertical="top" wrapText="1"/>
    </xf>
    <xf numFmtId="0" fontId="20" fillId="2" borderId="0" xfId="0" applyFont="1" applyFill="1"/>
    <xf numFmtId="0" fontId="7" fillId="2" borderId="1" xfId="0" applyFont="1" applyFill="1" applyBorder="1" applyAlignment="1">
      <alignment horizontal="center" vertical="center" wrapText="1"/>
    </xf>
    <xf numFmtId="0" fontId="21" fillId="0" borderId="0" xfId="0" applyFont="1" applyAlignment="1">
      <alignment horizontal="center"/>
    </xf>
    <xf numFmtId="0" fontId="21" fillId="2" borderId="0" xfId="0" applyFont="1" applyFill="1" applyAlignment="1">
      <alignment horizontal="center" vertical="top" wrapText="1"/>
    </xf>
    <xf numFmtId="0" fontId="7" fillId="2" borderId="1" xfId="0" applyFont="1" applyFill="1" applyBorder="1" applyAlignment="1">
      <alignment vertical="top" wrapText="1"/>
    </xf>
    <xf numFmtId="0" fontId="7" fillId="9" borderId="1" xfId="0" applyFont="1" applyFill="1" applyBorder="1" applyAlignment="1">
      <alignment vertical="top" wrapText="1"/>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0" fillId="1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0" xfId="0" applyFont="1" applyFill="1" applyAlignment="1">
      <alignment vertical="center" wrapText="1"/>
    </xf>
    <xf numFmtId="0" fontId="0" fillId="2" borderId="0" xfId="0" applyFont="1" applyFill="1"/>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7" fillId="2" borderId="0" xfId="0" applyFont="1" applyFill="1" applyAlignment="1">
      <alignment vertical="top" wrapText="1"/>
    </xf>
    <xf numFmtId="0" fontId="0" fillId="9" borderId="1" xfId="0" applyFont="1" applyFill="1" applyBorder="1" applyAlignment="1">
      <alignment horizontal="center" vertical="center" wrapText="1"/>
    </xf>
    <xf numFmtId="0" fontId="0" fillId="14" borderId="1" xfId="0" applyFont="1" applyFill="1" applyBorder="1" applyAlignment="1">
      <alignment horizontal="center" vertical="center" wrapText="1"/>
    </xf>
    <xf numFmtId="0" fontId="7" fillId="2" borderId="1" xfId="0" applyFont="1" applyFill="1" applyBorder="1" applyAlignment="1">
      <alignment vertical="center"/>
    </xf>
    <xf numFmtId="0" fontId="0" fillId="16" borderId="0" xfId="0" applyFont="1" applyFill="1"/>
    <xf numFmtId="0" fontId="0" fillId="10" borderId="30"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2" borderId="1" xfId="0" applyFont="1" applyFill="1" applyBorder="1" applyAlignment="1">
      <alignment horizontal="center" vertical="center"/>
    </xf>
    <xf numFmtId="0" fontId="13" fillId="2" borderId="0" xfId="0" applyFont="1" applyFill="1"/>
    <xf numFmtId="0" fontId="13" fillId="2" borderId="0" xfId="0" applyFont="1" applyFill="1" applyAlignment="1">
      <alignment vertical="center"/>
    </xf>
    <xf numFmtId="0" fontId="13" fillId="15" borderId="32" xfId="0" applyFont="1" applyFill="1" applyBorder="1" applyAlignment="1">
      <alignment horizontal="center" vertical="center"/>
    </xf>
    <xf numFmtId="0" fontId="13" fillId="2"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12" fillId="3" borderId="33" xfId="0" applyFont="1" applyFill="1" applyBorder="1" applyAlignment="1">
      <alignment horizontal="center" vertical="center" wrapText="1"/>
    </xf>
    <xf numFmtId="164" fontId="13" fillId="2" borderId="0" xfId="24" applyNumberFormat="1" applyFont="1" applyFill="1" applyBorder="1"/>
    <xf numFmtId="0" fontId="11" fillId="2" borderId="1" xfId="0" applyFont="1" applyFill="1" applyBorder="1" applyAlignment="1">
      <alignment vertical="top" wrapText="1"/>
    </xf>
    <xf numFmtId="0" fontId="13" fillId="4" borderId="1" xfId="0" applyFont="1" applyFill="1" applyBorder="1" applyAlignment="1">
      <alignment vertical="top"/>
    </xf>
    <xf numFmtId="0" fontId="11" fillId="4" borderId="30" xfId="0" applyFont="1" applyFill="1" applyBorder="1" applyAlignment="1">
      <alignment vertical="center" wrapText="1"/>
    </xf>
    <xf numFmtId="0" fontId="13" fillId="0" borderId="1" xfId="0" applyFont="1" applyBorder="1" applyAlignment="1">
      <alignment horizontal="center" vertical="center" wrapText="1"/>
    </xf>
    <xf numFmtId="49" fontId="12" fillId="3" borderId="8" xfId="20" applyNumberFormat="1" applyFont="1" applyFill="1" applyBorder="1" applyAlignment="1" applyProtection="1" quotePrefix="1">
      <alignment horizontal="center" vertical="center" wrapText="1"/>
      <protection/>
    </xf>
    <xf numFmtId="0" fontId="11" fillId="9" borderId="1" xfId="0" applyFont="1" applyFill="1" applyBorder="1" applyAlignment="1">
      <alignment vertical="top" wrapText="1"/>
    </xf>
    <xf numFmtId="0" fontId="13" fillId="9" borderId="1" xfId="0" applyFont="1" applyFill="1" applyBorder="1" applyAlignment="1">
      <alignment horizontal="justify" vertical="center"/>
    </xf>
    <xf numFmtId="0" fontId="13" fillId="9" borderId="1" xfId="0" applyFont="1" applyFill="1" applyBorder="1" applyAlignment="1">
      <alignment horizontal="center" vertical="center" wrapText="1"/>
    </xf>
    <xf numFmtId="0" fontId="11" fillId="9" borderId="26" xfId="0" applyFont="1" applyFill="1" applyBorder="1" applyAlignment="1">
      <alignment vertical="center" wrapText="1"/>
    </xf>
    <xf numFmtId="49" fontId="12" fillId="9" borderId="8" xfId="20" applyNumberFormat="1" applyFont="1" applyFill="1" applyBorder="1" applyAlignment="1" quotePrefix="1">
      <alignment horizontal="center" vertical="center" wrapText="1"/>
    </xf>
    <xf numFmtId="0" fontId="13" fillId="2" borderId="10" xfId="0" applyFont="1" applyFill="1" applyBorder="1" applyAlignment="1">
      <alignment vertical="center"/>
    </xf>
    <xf numFmtId="49" fontId="12" fillId="9" borderId="8" xfId="20" applyNumberFormat="1" applyFont="1" applyFill="1" applyBorder="1" applyAlignment="1" applyProtection="1" quotePrefix="1">
      <alignment horizontal="center" vertical="center" wrapText="1"/>
      <protection/>
    </xf>
    <xf numFmtId="0" fontId="13" fillId="4" borderId="1" xfId="0" applyFont="1" applyFill="1" applyBorder="1" applyAlignment="1">
      <alignment horizontal="justify" vertical="center"/>
    </xf>
    <xf numFmtId="0" fontId="13" fillId="10" borderId="1" xfId="0" applyFont="1" applyFill="1" applyBorder="1" applyAlignment="1">
      <alignment horizontal="center" vertical="center" wrapText="1"/>
    </xf>
    <xf numFmtId="0" fontId="11" fillId="2" borderId="26" xfId="0" applyFont="1" applyFill="1" applyBorder="1" applyAlignment="1">
      <alignment vertical="center" wrapText="1"/>
    </xf>
    <xf numFmtId="49" fontId="12" fillId="3" borderId="1" xfId="20" applyNumberFormat="1" applyFont="1" applyFill="1" applyBorder="1" applyAlignment="1" applyProtection="1" quotePrefix="1">
      <alignment horizontal="center" vertical="center" wrapText="1"/>
      <protection/>
    </xf>
    <xf numFmtId="0" fontId="11" fillId="2" borderId="12" xfId="0" applyFont="1" applyFill="1" applyBorder="1" applyAlignment="1">
      <alignment vertical="center" wrapText="1"/>
    </xf>
    <xf numFmtId="0" fontId="11" fillId="4" borderId="1" xfId="0" applyFont="1" applyFill="1" applyBorder="1" applyAlignment="1">
      <alignment vertical="center" wrapText="1"/>
    </xf>
    <xf numFmtId="0" fontId="11" fillId="2" borderId="11" xfId="0" applyFont="1" applyFill="1" applyBorder="1" applyAlignment="1">
      <alignment vertical="center" wrapText="1"/>
    </xf>
    <xf numFmtId="0" fontId="11" fillId="0" borderId="28" xfId="0" applyFont="1" applyBorder="1" applyAlignment="1">
      <alignment vertical="center" wrapText="1"/>
    </xf>
    <xf numFmtId="0" fontId="11" fillId="2" borderId="28" xfId="0" applyFont="1" applyFill="1" applyBorder="1" applyAlignment="1">
      <alignment vertical="center" wrapText="1"/>
    </xf>
    <xf numFmtId="0" fontId="12" fillId="13" borderId="30" xfId="20" applyNumberFormat="1" applyFont="1" applyFill="1" applyBorder="1" applyAlignment="1" applyProtection="1" quotePrefix="1">
      <alignment horizontal="center" vertical="center" wrapText="1"/>
      <protection/>
    </xf>
    <xf numFmtId="0" fontId="12" fillId="13" borderId="1" xfId="20" applyNumberFormat="1" applyFont="1" applyFill="1" applyBorder="1" applyAlignment="1" applyProtection="1" quotePrefix="1">
      <alignment horizontal="center" vertical="center" wrapText="1"/>
      <protection/>
    </xf>
    <xf numFmtId="0" fontId="13" fillId="0" borderId="30" xfId="0" applyFont="1" applyBorder="1" applyAlignment="1">
      <alignment horizontal="center" vertical="center" wrapText="1"/>
    </xf>
    <xf numFmtId="0" fontId="11" fillId="2" borderId="30" xfId="0" applyFont="1" applyFill="1" applyBorder="1" applyAlignment="1">
      <alignment vertical="center" wrapText="1"/>
    </xf>
    <xf numFmtId="0" fontId="13" fillId="2" borderId="0" xfId="0" applyFont="1" applyFill="1" applyAlignment="1">
      <alignment horizontal="center" vertical="center"/>
    </xf>
    <xf numFmtId="0" fontId="12" fillId="3" borderId="2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1" xfId="0" applyFont="1" applyFill="1" applyBorder="1" applyAlignment="1">
      <alignment horizontal="center" vertical="center" wrapText="1"/>
    </xf>
    <xf numFmtId="49" fontId="12" fillId="3" borderId="31" xfId="20" applyNumberFormat="1" applyFont="1" applyFill="1" applyBorder="1" applyAlignment="1" applyProtection="1">
      <alignment horizontal="center" vertical="center" wrapText="1"/>
      <protection/>
    </xf>
    <xf numFmtId="0" fontId="25" fillId="2" borderId="0" xfId="0" applyFont="1" applyFill="1" applyAlignment="1">
      <alignment wrapText="1"/>
    </xf>
    <xf numFmtId="0" fontId="25" fillId="2" borderId="1" xfId="0" applyFont="1" applyFill="1" applyBorder="1" applyAlignment="1">
      <alignment horizontal="center" vertical="center" wrapText="1"/>
    </xf>
    <xf numFmtId="49" fontId="12" fillId="3" borderId="22" xfId="20" applyNumberFormat="1" applyFont="1" applyFill="1" applyBorder="1" applyAlignment="1" applyProtection="1" quotePrefix="1">
      <alignment horizontal="left" vertical="center" wrapText="1"/>
      <protection/>
    </xf>
    <xf numFmtId="0" fontId="13" fillId="3" borderId="4" xfId="0" applyFont="1" applyFill="1" applyBorder="1"/>
    <xf numFmtId="49" fontId="12" fillId="3" borderId="21" xfId="20" applyNumberFormat="1" applyFont="1" applyFill="1" applyBorder="1" applyAlignment="1" applyProtection="1" quotePrefix="1">
      <alignment horizontal="left" vertical="center" wrapText="1"/>
      <protection/>
    </xf>
    <xf numFmtId="0" fontId="13" fillId="3" borderId="20" xfId="0" applyFont="1" applyFill="1" applyBorder="1"/>
    <xf numFmtId="49" fontId="12" fillId="3" borderId="19" xfId="20" applyNumberFormat="1" applyFont="1" applyFill="1" applyBorder="1" applyAlignment="1" applyProtection="1" quotePrefix="1">
      <alignment horizontal="left" vertical="center" wrapText="1"/>
      <protection/>
    </xf>
    <xf numFmtId="0" fontId="13" fillId="3" borderId="6" xfId="0" applyFont="1" applyFill="1" applyBorder="1"/>
    <xf numFmtId="0" fontId="26" fillId="6" borderId="17" xfId="0" applyFont="1" applyFill="1" applyBorder="1" applyAlignment="1">
      <alignment vertical="center"/>
    </xf>
    <xf numFmtId="0" fontId="13" fillId="7" borderId="18" xfId="0" applyFont="1" applyFill="1" applyBorder="1"/>
    <xf numFmtId="0" fontId="26" fillId="5" borderId="25" xfId="0" applyFont="1" applyFill="1" applyBorder="1" applyAlignment="1">
      <alignment horizontal="center" vertical="center" wrapText="1"/>
    </xf>
    <xf numFmtId="0" fontId="26" fillId="5" borderId="1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11" fillId="9" borderId="26" xfId="0" applyFont="1" applyFill="1" applyBorder="1" applyAlignment="1">
      <alignment vertical="center"/>
    </xf>
    <xf numFmtId="0" fontId="0" fillId="0" borderId="1" xfId="0" applyBorder="1"/>
    <xf numFmtId="0" fontId="0" fillId="0" borderId="1" xfId="0" applyBorder="1" applyAlignment="1">
      <alignment wrapText="1"/>
    </xf>
    <xf numFmtId="15" fontId="0" fillId="0" borderId="1" xfId="0" applyNumberFormat="1" applyBorder="1" applyAlignment="1">
      <alignment horizontal="center"/>
    </xf>
    <xf numFmtId="0" fontId="0" fillId="0" borderId="1" xfId="0" applyBorder="1" applyAlignment="1" quotePrefix="1">
      <alignment horizontal="center"/>
    </xf>
    <xf numFmtId="0" fontId="27"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xf>
    <xf numFmtId="0" fontId="28" fillId="0" borderId="0" xfId="0" applyFont="1"/>
    <xf numFmtId="0" fontId="0" fillId="0" borderId="1" xfId="0" applyBorder="1" applyAlignment="1">
      <alignment horizontal="center" vertical="center"/>
    </xf>
    <xf numFmtId="15" fontId="0" fillId="0" borderId="1" xfId="0" applyNumberFormat="1" applyBorder="1" applyAlignment="1">
      <alignment horizontal="center" vertical="center"/>
    </xf>
    <xf numFmtId="0" fontId="25" fillId="2" borderId="34"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2" borderId="5" xfId="0" applyFont="1" applyFill="1" applyBorder="1" applyAlignment="1">
      <alignment horizontal="center" wrapText="1"/>
    </xf>
    <xf numFmtId="0" fontId="25" fillId="2" borderId="35" xfId="0" applyFont="1" applyFill="1" applyBorder="1" applyAlignment="1">
      <alignment horizontal="center" wrapText="1"/>
    </xf>
    <xf numFmtId="0" fontId="25" fillId="2" borderId="34" xfId="0" applyFont="1" applyFill="1" applyBorder="1" applyAlignment="1">
      <alignment horizontal="center" wrapText="1"/>
    </xf>
    <xf numFmtId="0" fontId="26" fillId="5" borderId="36" xfId="0" applyFont="1" applyFill="1" applyBorder="1" applyAlignment="1">
      <alignment horizontal="center" vertical="center" wrapText="1"/>
    </xf>
    <xf numFmtId="0" fontId="9" fillId="6" borderId="37" xfId="0" applyFont="1" applyFill="1" applyBorder="1" applyAlignment="1">
      <alignment horizontal="center" vertical="center"/>
    </xf>
    <xf numFmtId="0" fontId="9" fillId="6" borderId="38" xfId="0" applyFont="1" applyFill="1" applyBorder="1" applyAlignment="1">
      <alignment horizontal="center" vertical="center"/>
    </xf>
    <xf numFmtId="0" fontId="26" fillId="5" borderId="25"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0" xfId="0" applyFont="1" applyFill="1" applyAlignment="1">
      <alignment horizontal="center" vertical="center"/>
    </xf>
    <xf numFmtId="0" fontId="9" fillId="6" borderId="39" xfId="0" applyFont="1" applyFill="1" applyBorder="1" applyAlignment="1">
      <alignment horizontal="center" vertical="center"/>
    </xf>
    <xf numFmtId="0" fontId="2" fillId="2" borderId="34"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5" xfId="0" applyFont="1" applyFill="1" applyBorder="1" applyAlignment="1">
      <alignment horizontal="center" wrapText="1"/>
    </xf>
    <xf numFmtId="0" fontId="2" fillId="2" borderId="35" xfId="0" applyFont="1" applyFill="1" applyBorder="1" applyAlignment="1">
      <alignment horizontal="center" wrapText="1"/>
    </xf>
    <xf numFmtId="0" fontId="2" fillId="2" borderId="34" xfId="0" applyFont="1" applyFill="1" applyBorder="1" applyAlignment="1">
      <alignment horizontal="center" wrapText="1"/>
    </xf>
    <xf numFmtId="0" fontId="8" fillId="5" borderId="36"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40" xfId="0" applyFont="1" applyFill="1" applyBorder="1" applyAlignment="1">
      <alignment horizontal="center" vertical="center" wrapText="1"/>
    </xf>
    <xf numFmtId="49" fontId="6" fillId="3" borderId="29" xfId="20" applyNumberFormat="1" applyFont="1" applyFill="1" applyBorder="1" applyAlignment="1" applyProtection="1">
      <alignment horizontal="center" vertical="center" wrapText="1"/>
      <protection/>
    </xf>
    <xf numFmtId="49" fontId="6" fillId="3" borderId="41" xfId="20" applyNumberFormat="1" applyFont="1" applyFill="1" applyBorder="1" applyAlignment="1" applyProtection="1">
      <alignment horizontal="center" vertical="center" wrapText="1"/>
      <protection/>
    </xf>
    <xf numFmtId="0" fontId="6" fillId="3" borderId="33"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8" fillId="17" borderId="36" xfId="0" applyFont="1" applyFill="1" applyBorder="1" applyAlignment="1">
      <alignment horizontal="center" vertical="center" wrapText="1"/>
    </xf>
    <xf numFmtId="0" fontId="9" fillId="8" borderId="37" xfId="0" applyFont="1" applyFill="1" applyBorder="1" applyAlignment="1">
      <alignment horizontal="center" vertical="center"/>
    </xf>
    <xf numFmtId="0" fontId="9" fillId="8" borderId="38" xfId="0" applyFont="1" applyFill="1" applyBorder="1" applyAlignment="1">
      <alignment horizontal="center" vertical="center"/>
    </xf>
    <xf numFmtId="14" fontId="0" fillId="0" borderId="23" xfId="0" applyNumberFormat="1" applyFont="1" applyBorder="1" applyAlignment="1">
      <alignment horizontal="center" vertical="center" wrapText="1"/>
    </xf>
    <xf numFmtId="0" fontId="0" fillId="8" borderId="43" xfId="0" applyFill="1" applyBorder="1" applyAlignment="1">
      <alignment horizontal="center" vertical="center"/>
    </xf>
    <xf numFmtId="0" fontId="0" fillId="8" borderId="44" xfId="0" applyFill="1" applyBorder="1" applyAlignment="1">
      <alignment horizontal="center" vertical="center"/>
    </xf>
    <xf numFmtId="0" fontId="0" fillId="8" borderId="45" xfId="0" applyFill="1" applyBorder="1" applyAlignment="1">
      <alignment horizontal="center" vertical="center"/>
    </xf>
    <xf numFmtId="0" fontId="10" fillId="2" borderId="46" xfId="0" applyFont="1" applyFill="1" applyBorder="1" applyAlignment="1">
      <alignment horizontal="center" vertical="top" wrapText="1"/>
    </xf>
    <xf numFmtId="49" fontId="6" fillId="8" borderId="5" xfId="20" applyNumberFormat="1" applyFont="1" applyFill="1" applyBorder="1" applyAlignment="1" applyProtection="1" quotePrefix="1">
      <alignment horizontal="center" vertical="center" wrapText="1"/>
      <protection/>
    </xf>
    <xf numFmtId="49" fontId="6" fillId="8" borderId="34" xfId="20" applyNumberFormat="1" applyFont="1" applyFill="1" applyBorder="1" applyAlignment="1" applyProtection="1" quotePrefix="1">
      <alignment horizontal="center" vertical="center" wrapText="1"/>
      <protection/>
    </xf>
    <xf numFmtId="0" fontId="6" fillId="3"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0" xfId="0" applyFont="1" applyFill="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Migliaia" xfId="20"/>
    <cellStyle name="Normal 2 8" xfId="21"/>
    <cellStyle name="Normal 2 7 2" xfId="22"/>
    <cellStyle name="Normal 2 2 6" xfId="23"/>
    <cellStyle name="Percentuale" xfId="24"/>
  </cellStyles>
  <dxfs count="60">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00B050"/>
        </patternFill>
      </fill>
      <border/>
    </dxf>
    <dxf>
      <fill>
        <patternFill>
          <bgColor rgb="FFFF000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
      <fill>
        <patternFill>
          <bgColor rgb="FFFF0000"/>
        </patternFill>
      </fill>
      <border/>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8E7D8-7270-4783-A3D6-76A2A9F1F6C2}">
  <sheetPr>
    <tabColor rgb="FFFFC000"/>
  </sheetPr>
  <dimension ref="B2:E7"/>
  <sheetViews>
    <sheetView tabSelected="1" workbookViewId="0" topLeftCell="A1">
      <selection activeCell="D13" sqref="D13"/>
    </sheetView>
  </sheetViews>
  <sheetFormatPr defaultColWidth="9.140625" defaultRowHeight="15"/>
  <cols>
    <col min="2" max="2" width="13.00390625" style="0" customWidth="1"/>
    <col min="3" max="3" width="18.140625" style="0" bestFit="1" customWidth="1"/>
    <col min="4" max="4" width="27.140625" style="0" customWidth="1"/>
    <col min="5" max="5" width="97.00390625" style="0" customWidth="1"/>
  </cols>
  <sheetData>
    <row r="2" ht="15">
      <c r="B2" s="201" t="s">
        <v>481</v>
      </c>
    </row>
    <row r="5" spans="2:5" s="199" customFormat="1" ht="20.1" customHeight="1">
      <c r="B5" s="198" t="s">
        <v>473</v>
      </c>
      <c r="C5" s="198" t="s">
        <v>474</v>
      </c>
      <c r="D5" s="198" t="s">
        <v>475</v>
      </c>
      <c r="E5" s="198" t="s">
        <v>476</v>
      </c>
    </row>
    <row r="6" spans="2:5" ht="15">
      <c r="B6" s="200" t="s">
        <v>477</v>
      </c>
      <c r="C6" s="196">
        <v>44454</v>
      </c>
      <c r="D6" s="197" t="s">
        <v>480</v>
      </c>
      <c r="E6" s="194"/>
    </row>
    <row r="7" spans="2:5" ht="43.2">
      <c r="B7" s="202" t="s">
        <v>478</v>
      </c>
      <c r="C7" s="203">
        <v>44531</v>
      </c>
      <c r="D7" s="203">
        <v>44531</v>
      </c>
      <c r="E7" s="195" t="s">
        <v>482</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CFB9-4714-4EA9-8B37-B9D88A22D746}">
  <dimension ref="A1:J51"/>
  <sheetViews>
    <sheetView zoomScale="70" zoomScaleNormal="70" workbookViewId="0" topLeftCell="A29">
      <selection activeCell="G38" sqref="G38"/>
    </sheetView>
  </sheetViews>
  <sheetFormatPr defaultColWidth="74.00390625" defaultRowHeight="15"/>
  <cols>
    <col min="1" max="1" width="17.421875" style="3" customWidth="1"/>
    <col min="2" max="2" width="76.7109375" style="3" bestFit="1" customWidth="1"/>
    <col min="3" max="3" width="13.7109375" style="4"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6.7109375" style="3"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381</v>
      </c>
      <c r="B5" s="55" t="s">
        <v>288</v>
      </c>
      <c r="C5" s="213" t="s">
        <v>7</v>
      </c>
      <c r="D5" s="214"/>
      <c r="E5" s="215"/>
      <c r="F5" s="27" t="s">
        <v>382</v>
      </c>
    </row>
    <row r="6" spans="5:9" ht="15">
      <c r="E6" s="25"/>
      <c r="G6" s="115"/>
      <c r="H6" s="115"/>
      <c r="I6" s="115"/>
    </row>
    <row r="7" spans="1:9" ht="18.6" thickBot="1">
      <c r="A7" s="29"/>
      <c r="B7" s="30" t="s">
        <v>9</v>
      </c>
      <c r="C7" s="216" t="s">
        <v>10</v>
      </c>
      <c r="D7" s="217"/>
      <c r="E7" s="217"/>
      <c r="F7" s="217"/>
      <c r="H7" s="116"/>
      <c r="I7" s="118" t="s">
        <v>11</v>
      </c>
    </row>
    <row r="8" spans="1:9" ht="18.6" thickBot="1">
      <c r="A8" s="31"/>
      <c r="B8" s="32" t="s">
        <v>12</v>
      </c>
      <c r="C8" s="216" t="s">
        <v>13</v>
      </c>
      <c r="D8" s="217"/>
      <c r="E8" s="217"/>
      <c r="F8" s="217"/>
      <c r="H8" s="117"/>
      <c r="I8" s="118" t="s">
        <v>14</v>
      </c>
    </row>
    <row r="9" spans="1:9" ht="18.6" thickBot="1">
      <c r="A9" s="31"/>
      <c r="B9" s="32" t="s">
        <v>15</v>
      </c>
      <c r="C9" s="216" t="s">
        <v>16</v>
      </c>
      <c r="D9" s="217"/>
      <c r="E9" s="217"/>
      <c r="F9" s="217"/>
      <c r="H9" s="116"/>
      <c r="I9" s="118" t="s">
        <v>17</v>
      </c>
    </row>
    <row r="10" spans="1:9" ht="18" customHeight="1">
      <c r="A10" s="33"/>
      <c r="B10" s="34" t="s">
        <v>18</v>
      </c>
      <c r="C10" s="218" t="s">
        <v>19</v>
      </c>
      <c r="D10" s="219"/>
      <c r="E10" s="220"/>
      <c r="F10" s="60" t="s">
        <v>20</v>
      </c>
      <c r="G10" s="116"/>
      <c r="H10" s="116"/>
      <c r="I10" s="116"/>
    </row>
    <row r="11" spans="2:5" ht="15" thickBot="1">
      <c r="B11" s="25"/>
      <c r="D11" s="25"/>
      <c r="E11" s="25"/>
    </row>
    <row r="12" spans="1:7" ht="14.4" customHeight="1">
      <c r="A12" s="225" t="s">
        <v>21</v>
      </c>
      <c r="B12" s="227" t="s">
        <v>22</v>
      </c>
      <c r="C12" s="229" t="s">
        <v>4</v>
      </c>
      <c r="D12" s="223" t="s">
        <v>23</v>
      </c>
      <c r="E12" s="229" t="s">
        <v>24</v>
      </c>
      <c r="F12" s="227" t="s">
        <v>25</v>
      </c>
      <c r="G12" s="223" t="s">
        <v>26</v>
      </c>
    </row>
    <row r="13" spans="1:7" s="5" customFormat="1" ht="14.7" customHeight="1">
      <c r="A13" s="226"/>
      <c r="B13" s="228"/>
      <c r="C13" s="230"/>
      <c r="D13" s="224"/>
      <c r="E13" s="230"/>
      <c r="F13" s="228"/>
      <c r="G13" s="224"/>
    </row>
    <row r="14" spans="1:8" s="129" customFormat="1" ht="62.4">
      <c r="A14" s="87" t="s">
        <v>383</v>
      </c>
      <c r="B14" s="74" t="s">
        <v>28</v>
      </c>
      <c r="C14" s="126" t="s">
        <v>29</v>
      </c>
      <c r="D14" s="127" t="s">
        <v>30</v>
      </c>
      <c r="E14" s="192" t="s">
        <v>14</v>
      </c>
      <c r="F14" s="77"/>
      <c r="G14" s="122" t="s">
        <v>31</v>
      </c>
      <c r="H14" s="128"/>
    </row>
    <row r="15" spans="1:8" s="129" customFormat="1" ht="62.4">
      <c r="A15" s="87" t="s">
        <v>384</v>
      </c>
      <c r="B15" s="74" t="s">
        <v>33</v>
      </c>
      <c r="C15" s="126" t="s">
        <v>29</v>
      </c>
      <c r="D15" s="127" t="s">
        <v>30</v>
      </c>
      <c r="E15" s="192" t="s">
        <v>14</v>
      </c>
      <c r="F15" s="77"/>
      <c r="G15" s="122" t="s">
        <v>34</v>
      </c>
      <c r="H15" s="128"/>
    </row>
    <row r="16" spans="1:8" s="129" customFormat="1" ht="46.8">
      <c r="A16" s="87" t="s">
        <v>385</v>
      </c>
      <c r="B16" s="74" t="s">
        <v>36</v>
      </c>
      <c r="C16" s="126" t="s">
        <v>29</v>
      </c>
      <c r="D16" s="127" t="s">
        <v>30</v>
      </c>
      <c r="E16" s="192" t="s">
        <v>14</v>
      </c>
      <c r="F16" s="77"/>
      <c r="G16" s="122" t="s">
        <v>37</v>
      </c>
      <c r="H16" s="128"/>
    </row>
    <row r="17" spans="1:8" s="129" customFormat="1" ht="31.2">
      <c r="A17" s="87" t="s">
        <v>386</v>
      </c>
      <c r="B17" s="74" t="s">
        <v>387</v>
      </c>
      <c r="C17" s="126" t="s">
        <v>29</v>
      </c>
      <c r="D17" s="127" t="s">
        <v>30</v>
      </c>
      <c r="E17" s="192" t="s">
        <v>14</v>
      </c>
      <c r="F17" s="77"/>
      <c r="G17" s="135" t="s">
        <v>40</v>
      </c>
      <c r="H17" s="128"/>
    </row>
    <row r="18" spans="1:8" s="129" customFormat="1" ht="31.2">
      <c r="A18" s="88" t="s">
        <v>388</v>
      </c>
      <c r="B18" s="74" t="s">
        <v>42</v>
      </c>
      <c r="C18" s="126" t="s">
        <v>29</v>
      </c>
      <c r="D18" s="127" t="s">
        <v>43</v>
      </c>
      <c r="E18" s="192" t="s">
        <v>14</v>
      </c>
      <c r="F18" s="77"/>
      <c r="G18" s="122" t="s">
        <v>253</v>
      </c>
      <c r="H18" s="128"/>
    </row>
    <row r="19" spans="1:8" s="129" customFormat="1" ht="31.2">
      <c r="A19" s="88" t="s">
        <v>389</v>
      </c>
      <c r="B19" s="74" t="s">
        <v>46</v>
      </c>
      <c r="C19" s="126" t="s">
        <v>29</v>
      </c>
      <c r="D19" s="127" t="s">
        <v>43</v>
      </c>
      <c r="E19" s="192" t="s">
        <v>14</v>
      </c>
      <c r="F19" s="77"/>
      <c r="G19" s="122" t="s">
        <v>47</v>
      </c>
      <c r="H19" s="128"/>
    </row>
    <row r="20" spans="1:8" s="129" customFormat="1" ht="78">
      <c r="A20" s="88" t="s">
        <v>390</v>
      </c>
      <c r="B20" s="74" t="s">
        <v>49</v>
      </c>
      <c r="C20" s="126" t="s">
        <v>29</v>
      </c>
      <c r="D20" s="127" t="s">
        <v>43</v>
      </c>
      <c r="E20" s="192" t="s">
        <v>14</v>
      </c>
      <c r="F20" s="77"/>
      <c r="G20" s="74" t="s">
        <v>50</v>
      </c>
      <c r="H20" s="128"/>
    </row>
    <row r="21" spans="1:8" s="129" customFormat="1" ht="166.5" customHeight="1">
      <c r="A21" s="88" t="s">
        <v>391</v>
      </c>
      <c r="B21" s="74" t="s">
        <v>52</v>
      </c>
      <c r="C21" s="126" t="s">
        <v>29</v>
      </c>
      <c r="D21" s="127" t="s">
        <v>43</v>
      </c>
      <c r="E21" s="192" t="s">
        <v>14</v>
      </c>
      <c r="F21" s="77"/>
      <c r="G21" s="74" t="s">
        <v>53</v>
      </c>
      <c r="H21" s="128"/>
    </row>
    <row r="22" spans="1:8" s="129" customFormat="1" ht="160.5" customHeight="1">
      <c r="A22" s="88" t="s">
        <v>392</v>
      </c>
      <c r="B22" s="74" t="s">
        <v>302</v>
      </c>
      <c r="C22" s="130" t="s">
        <v>56</v>
      </c>
      <c r="D22" s="127" t="s">
        <v>43</v>
      </c>
      <c r="E22" s="192" t="s">
        <v>14</v>
      </c>
      <c r="F22" s="77"/>
      <c r="G22" s="124" t="s">
        <v>303</v>
      </c>
      <c r="H22" s="128"/>
    </row>
    <row r="23" spans="1:8" s="129" customFormat="1" ht="245.25" customHeight="1">
      <c r="A23" s="88" t="s">
        <v>393</v>
      </c>
      <c r="B23" s="74" t="s">
        <v>394</v>
      </c>
      <c r="C23" s="131" t="s">
        <v>60</v>
      </c>
      <c r="D23" s="127" t="s">
        <v>43</v>
      </c>
      <c r="E23" s="192" t="s">
        <v>14</v>
      </c>
      <c r="F23" s="77"/>
      <c r="G23" s="74" t="s">
        <v>262</v>
      </c>
      <c r="H23" s="128"/>
    </row>
    <row r="24" spans="1:8" s="129" customFormat="1" ht="218.4">
      <c r="A24" s="88" t="s">
        <v>395</v>
      </c>
      <c r="B24" s="74" t="s">
        <v>264</v>
      </c>
      <c r="C24" s="131" t="s">
        <v>60</v>
      </c>
      <c r="D24" s="127" t="s">
        <v>43</v>
      </c>
      <c r="E24" s="192" t="s">
        <v>14</v>
      </c>
      <c r="F24" s="77"/>
      <c r="G24" s="74" t="s">
        <v>265</v>
      </c>
      <c r="H24" s="128"/>
    </row>
    <row r="25" spans="1:9" s="129" customFormat="1" ht="217.5" customHeight="1">
      <c r="A25" s="88" t="s">
        <v>396</v>
      </c>
      <c r="B25" s="74" t="s">
        <v>397</v>
      </c>
      <c r="C25" s="131" t="s">
        <v>60</v>
      </c>
      <c r="D25" s="127" t="s">
        <v>43</v>
      </c>
      <c r="E25" s="192" t="s">
        <v>14</v>
      </c>
      <c r="F25" s="77"/>
      <c r="G25" s="74" t="s">
        <v>265</v>
      </c>
      <c r="H25" s="128"/>
      <c r="I25" s="128"/>
    </row>
    <row r="26" spans="1:9" s="129" customFormat="1" ht="157.65" customHeight="1">
      <c r="A26" s="88" t="s">
        <v>398</v>
      </c>
      <c r="B26" s="74" t="s">
        <v>267</v>
      </c>
      <c r="C26" s="131" t="s">
        <v>60</v>
      </c>
      <c r="D26" s="127" t="s">
        <v>43</v>
      </c>
      <c r="E26" s="192" t="s">
        <v>14</v>
      </c>
      <c r="F26" s="77"/>
      <c r="G26" s="74" t="s">
        <v>399</v>
      </c>
      <c r="H26" s="128"/>
      <c r="I26" s="132"/>
    </row>
    <row r="27" spans="1:8" s="129" customFormat="1" ht="93.6">
      <c r="A27" s="88" t="s">
        <v>400</v>
      </c>
      <c r="B27" s="74" t="s">
        <v>401</v>
      </c>
      <c r="C27" s="131" t="s">
        <v>60</v>
      </c>
      <c r="D27" s="127" t="s">
        <v>43</v>
      </c>
      <c r="E27" s="192" t="s">
        <v>14</v>
      </c>
      <c r="F27" s="77"/>
      <c r="G27" s="74" t="s">
        <v>402</v>
      </c>
      <c r="H27" s="128"/>
    </row>
    <row r="28" spans="1:8" s="129" customFormat="1" ht="165.75" customHeight="1">
      <c r="A28" s="88" t="s">
        <v>403</v>
      </c>
      <c r="B28" s="74" t="s">
        <v>404</v>
      </c>
      <c r="C28" s="131" t="s">
        <v>60</v>
      </c>
      <c r="D28" s="127" t="s">
        <v>43</v>
      </c>
      <c r="E28" s="192" t="s">
        <v>14</v>
      </c>
      <c r="F28" s="77"/>
      <c r="G28" s="74" t="s">
        <v>405</v>
      </c>
      <c r="H28" s="128"/>
    </row>
    <row r="29" spans="1:8" s="129" customFormat="1" ht="149.7" customHeight="1">
      <c r="A29" s="88" t="s">
        <v>406</v>
      </c>
      <c r="B29" s="74" t="s">
        <v>273</v>
      </c>
      <c r="C29" s="130" t="s">
        <v>56</v>
      </c>
      <c r="D29" s="127" t="s">
        <v>43</v>
      </c>
      <c r="E29" s="192" t="s">
        <v>14</v>
      </c>
      <c r="F29" s="77"/>
      <c r="G29" s="122" t="s">
        <v>319</v>
      </c>
      <c r="H29" s="128"/>
    </row>
    <row r="30" spans="1:10" s="129" customFormat="1" ht="140.4">
      <c r="A30" s="88" t="s">
        <v>407</v>
      </c>
      <c r="B30" s="74" t="s">
        <v>408</v>
      </c>
      <c r="C30" s="130" t="s">
        <v>56</v>
      </c>
      <c r="D30" s="127" t="s">
        <v>43</v>
      </c>
      <c r="E30" s="192" t="s">
        <v>14</v>
      </c>
      <c r="F30" s="77"/>
      <c r="G30" s="122" t="s">
        <v>277</v>
      </c>
      <c r="H30" s="128"/>
      <c r="J30" s="136"/>
    </row>
    <row r="31" spans="1:8" s="129" customFormat="1" ht="218.4">
      <c r="A31" s="88" t="s">
        <v>409</v>
      </c>
      <c r="B31" s="74" t="s">
        <v>92</v>
      </c>
      <c r="C31" s="130" t="s">
        <v>56</v>
      </c>
      <c r="D31" s="127" t="s">
        <v>43</v>
      </c>
      <c r="E31" s="192" t="s">
        <v>14</v>
      </c>
      <c r="F31" s="77"/>
      <c r="G31" s="122" t="s">
        <v>410</v>
      </c>
      <c r="H31" s="128"/>
    </row>
    <row r="32" spans="1:8" s="129" customFormat="1" ht="124.8">
      <c r="A32" s="88" t="s">
        <v>411</v>
      </c>
      <c r="B32" s="74" t="s">
        <v>95</v>
      </c>
      <c r="C32" s="131" t="s">
        <v>60</v>
      </c>
      <c r="D32" s="127" t="s">
        <v>43</v>
      </c>
      <c r="E32" s="192" t="s">
        <v>14</v>
      </c>
      <c r="F32" s="81"/>
      <c r="G32" s="122" t="s">
        <v>96</v>
      </c>
      <c r="H32" s="128"/>
    </row>
    <row r="33" spans="1:8" s="129" customFormat="1" ht="62.4">
      <c r="A33" s="88" t="s">
        <v>412</v>
      </c>
      <c r="B33" s="74" t="s">
        <v>98</v>
      </c>
      <c r="C33" s="126" t="s">
        <v>29</v>
      </c>
      <c r="D33" s="127" t="s">
        <v>43</v>
      </c>
      <c r="E33" s="192" t="s">
        <v>14</v>
      </c>
      <c r="F33" s="81"/>
      <c r="G33" s="122" t="s">
        <v>99</v>
      </c>
      <c r="H33" s="128"/>
    </row>
    <row r="34" spans="1:7" ht="15.6">
      <c r="A34" s="109"/>
      <c r="B34" s="110" t="s">
        <v>100</v>
      </c>
      <c r="C34" s="82"/>
      <c r="D34" s="107"/>
      <c r="E34" s="83"/>
      <c r="F34" s="83"/>
      <c r="G34" s="84"/>
    </row>
    <row r="35" spans="1:7" s="129" customFormat="1" ht="31.2">
      <c r="A35" s="88" t="s">
        <v>413</v>
      </c>
      <c r="B35" s="111" t="s">
        <v>102</v>
      </c>
      <c r="C35" s="134" t="s">
        <v>103</v>
      </c>
      <c r="D35" s="127" t="s">
        <v>43</v>
      </c>
      <c r="E35" s="192" t="s">
        <v>14</v>
      </c>
      <c r="F35" s="85"/>
      <c r="G35" s="122" t="s">
        <v>104</v>
      </c>
    </row>
    <row r="36" spans="1:7" s="129" customFormat="1" ht="31.2">
      <c r="A36" s="88" t="s">
        <v>414</v>
      </c>
      <c r="B36" s="114" t="s">
        <v>106</v>
      </c>
      <c r="C36" s="134" t="s">
        <v>103</v>
      </c>
      <c r="D36" s="127" t="s">
        <v>43</v>
      </c>
      <c r="E36" s="192" t="s">
        <v>14</v>
      </c>
      <c r="F36" s="85"/>
      <c r="G36" s="122" t="s">
        <v>156</v>
      </c>
    </row>
    <row r="37" spans="1:7" s="129" customFormat="1" ht="31.2">
      <c r="A37" s="113"/>
      <c r="B37" s="110" t="s">
        <v>108</v>
      </c>
      <c r="C37" s="133"/>
      <c r="D37" s="107"/>
      <c r="E37" s="83"/>
      <c r="F37" s="83"/>
      <c r="G37" s="123"/>
    </row>
    <row r="38" spans="1:7" s="129" customFormat="1" ht="43.2">
      <c r="A38" s="88" t="s">
        <v>415</v>
      </c>
      <c r="B38" s="7" t="s">
        <v>285</v>
      </c>
      <c r="C38" s="131" t="s">
        <v>60</v>
      </c>
      <c r="D38" s="127" t="s">
        <v>43</v>
      </c>
      <c r="E38" s="192" t="s">
        <v>14</v>
      </c>
      <c r="F38" s="85"/>
      <c r="G38" s="122" t="s">
        <v>416</v>
      </c>
    </row>
    <row r="39" spans="1:7" s="129" customFormat="1" ht="43.2">
      <c r="A39" s="88" t="s">
        <v>417</v>
      </c>
      <c r="B39" s="7" t="s">
        <v>334</v>
      </c>
      <c r="C39" s="131" t="s">
        <v>60</v>
      </c>
      <c r="D39" s="127" t="s">
        <v>43</v>
      </c>
      <c r="E39" s="192" t="s">
        <v>14</v>
      </c>
      <c r="F39" s="85"/>
      <c r="G39" s="122" t="s">
        <v>111</v>
      </c>
    </row>
    <row r="40" ht="13.65" customHeight="1">
      <c r="F40" s="35"/>
    </row>
    <row r="41" ht="15">
      <c r="C41" s="3"/>
    </row>
    <row r="42" ht="15" thickBot="1">
      <c r="C42" s="3"/>
    </row>
    <row r="43" spans="3:5" ht="47.4" thickBot="1">
      <c r="C43" s="101" t="s">
        <v>117</v>
      </c>
      <c r="D43" s="99" t="s">
        <v>118</v>
      </c>
      <c r="E43" s="99" t="s">
        <v>119</v>
      </c>
    </row>
    <row r="44" spans="3:5" ht="28.8">
      <c r="C44" s="91" t="s">
        <v>29</v>
      </c>
      <c r="D44" s="102">
        <f>COUNTIF($C$14:$C$39,C44)</f>
        <v>9</v>
      </c>
      <c r="E44" s="102">
        <f>COUNTIF(E14:E21,"No")+COUNTIF(E33,"No")</f>
        <v>9</v>
      </c>
    </row>
    <row r="45" spans="3:5" ht="43.2">
      <c r="C45" s="79" t="s">
        <v>56</v>
      </c>
      <c r="D45" s="102">
        <f aca="true" t="shared" si="0" ref="D45:D47">COUNTIF($C$14:$C$39,C45)</f>
        <v>4</v>
      </c>
      <c r="E45" s="102">
        <f>+COUNTIF(E29:E31,"No")+COUNTIF(E22,"No")</f>
        <v>4</v>
      </c>
    </row>
    <row r="46" spans="3:5" ht="43.2">
      <c r="C46" s="80" t="s">
        <v>60</v>
      </c>
      <c r="D46" s="102">
        <f t="shared" si="0"/>
        <v>9</v>
      </c>
      <c r="E46" s="102">
        <f>COUNTIF(E23:E25,"No")+COUNTIF(E38:E39,"No")+COUNTIF(E26:E28,"No")+COUNTIF(E32,"No")</f>
        <v>9</v>
      </c>
    </row>
    <row r="47" spans="3:5" ht="29.4" thickBot="1">
      <c r="C47" s="100" t="s">
        <v>103</v>
      </c>
      <c r="D47" s="102">
        <f t="shared" si="0"/>
        <v>2</v>
      </c>
      <c r="E47" s="102">
        <f>COUNTIF(E35:E36,"No")</f>
        <v>2</v>
      </c>
    </row>
    <row r="48" spans="3:5" ht="15" thickBot="1">
      <c r="C48" s="101" t="s">
        <v>120</v>
      </c>
      <c r="D48" s="101">
        <f>SUM(D44:D47)</f>
        <v>24</v>
      </c>
      <c r="E48" s="101">
        <f>SUM(E44:E47)</f>
        <v>24</v>
      </c>
    </row>
    <row r="49" ht="15">
      <c r="C49" s="3"/>
    </row>
    <row r="50" ht="15">
      <c r="C50" s="3"/>
    </row>
    <row r="51" ht="15">
      <c r="C51" s="3"/>
    </row>
  </sheetData>
  <mergeCells count="15">
    <mergeCell ref="C8:F8"/>
    <mergeCell ref="A1:F1"/>
    <mergeCell ref="A2:F2"/>
    <mergeCell ref="C4:E4"/>
    <mergeCell ref="C5:E5"/>
    <mergeCell ref="C7:F7"/>
    <mergeCell ref="G12:G13"/>
    <mergeCell ref="C9:F9"/>
    <mergeCell ref="A12:A13"/>
    <mergeCell ref="B12:B13"/>
    <mergeCell ref="E12:E13"/>
    <mergeCell ref="F12:F13"/>
    <mergeCell ref="C10:E10"/>
    <mergeCell ref="C12:C13"/>
    <mergeCell ref="D12:D13"/>
  </mergeCells>
  <conditionalFormatting sqref="E14:E33">
    <cfRule type="cellIs" priority="7" dxfId="1" operator="equal">
      <formula>"Sì"</formula>
    </cfRule>
    <cfRule type="cellIs" priority="8" dxfId="0" operator="equal">
      <formula>"No"</formula>
    </cfRule>
  </conditionalFormatting>
  <conditionalFormatting sqref="E35:E36">
    <cfRule type="cellIs" priority="1" dxfId="1" operator="equal">
      <formula>"Sì"</formula>
    </cfRule>
    <cfRule type="cellIs" priority="2" dxfId="0" operator="equal">
      <formula>"No"</formula>
    </cfRule>
  </conditionalFormatting>
  <conditionalFormatting sqref="E38:E39">
    <cfRule type="cellIs" priority="3" dxfId="1" operator="equal">
      <formula>"Sì"</formula>
    </cfRule>
    <cfRule type="cellIs" priority="4" dxfId="0" operator="equal">
      <formula>"No"</formula>
    </cfRule>
  </conditionalFormatting>
  <dataValidations count="2">
    <dataValidation type="list" allowBlank="1" showInputMessage="1" showErrorMessage="1" sqref="E26:E28 E33:E39">
      <formula1>$I$7:$I$9</formula1>
    </dataValidation>
    <dataValidation type="list" allowBlank="1" showInputMessage="1" showErrorMessage="1" sqref="E14:E25 E29:E32">
      <formula1>$I$7:$I$8</formula1>
    </dataValidation>
  </dataValidation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4F5E-16D8-44D2-8BAA-07F76FE200CB}">
  <dimension ref="A1:J46"/>
  <sheetViews>
    <sheetView zoomScale="80" zoomScaleNormal="80" workbookViewId="0" topLeftCell="A23">
      <selection activeCell="A26" sqref="A26:XFD26"/>
    </sheetView>
  </sheetViews>
  <sheetFormatPr defaultColWidth="74.00390625" defaultRowHeight="15"/>
  <cols>
    <col min="1" max="1" width="17.421875" style="3" customWidth="1"/>
    <col min="2" max="2" width="84.00390625" style="3" customWidth="1"/>
    <col min="3" max="3" width="13.421875" style="4" customWidth="1"/>
    <col min="4" max="4" width="6.421875" style="3" customWidth="1"/>
    <col min="5" max="5" width="9.7109375" style="3" customWidth="1"/>
    <col min="6" max="6" width="43.421875" style="3" customWidth="1"/>
    <col min="7" max="7" width="136.00390625" style="3" customWidth="1"/>
    <col min="8" max="8" width="4.421875" style="3" customWidth="1"/>
    <col min="9" max="9" width="7.57421875" style="3" bestFit="1"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418</v>
      </c>
      <c r="B5" s="55" t="s">
        <v>419</v>
      </c>
      <c r="C5" s="213" t="s">
        <v>7</v>
      </c>
      <c r="D5" s="214"/>
      <c r="E5" s="215"/>
      <c r="F5" s="71" t="s">
        <v>420</v>
      </c>
    </row>
    <row r="6" ht="15">
      <c r="E6" s="25"/>
    </row>
    <row r="7" spans="1:10" ht="18.6" thickBot="1">
      <c r="A7" s="29"/>
      <c r="B7" s="30" t="s">
        <v>9</v>
      </c>
      <c r="C7" s="216" t="s">
        <v>10</v>
      </c>
      <c r="D7" s="217"/>
      <c r="E7" s="217"/>
      <c r="F7" s="217"/>
      <c r="H7" s="25"/>
      <c r="I7" s="25" t="s">
        <v>11</v>
      </c>
      <c r="J7" s="1"/>
    </row>
    <row r="8" spans="1:10" ht="18.6" thickBot="1">
      <c r="A8" s="31"/>
      <c r="B8" s="32" t="s">
        <v>12</v>
      </c>
      <c r="C8" s="216" t="s">
        <v>13</v>
      </c>
      <c r="D8" s="217"/>
      <c r="E8" s="217"/>
      <c r="F8" s="217"/>
      <c r="H8" s="25"/>
      <c r="I8" s="25" t="s">
        <v>14</v>
      </c>
      <c r="J8" s="67"/>
    </row>
    <row r="9" spans="1:10" ht="18.6" thickBot="1">
      <c r="A9" s="31"/>
      <c r="B9" s="32" t="s">
        <v>15</v>
      </c>
      <c r="C9" s="216" t="s">
        <v>16</v>
      </c>
      <c r="D9" s="217"/>
      <c r="E9" s="217"/>
      <c r="F9" s="217"/>
      <c r="H9" s="25"/>
      <c r="I9" s="25" t="s">
        <v>17</v>
      </c>
      <c r="J9" s="1"/>
    </row>
    <row r="10" spans="1:10" ht="18">
      <c r="A10" s="33"/>
      <c r="B10" s="34" t="s">
        <v>18</v>
      </c>
      <c r="C10" s="216" t="s">
        <v>290</v>
      </c>
      <c r="D10" s="217"/>
      <c r="E10" s="217"/>
      <c r="F10" s="217"/>
      <c r="G10" s="1"/>
      <c r="H10" s="1"/>
      <c r="I10" s="1"/>
      <c r="J10" s="1"/>
    </row>
    <row r="11" spans="2:5" ht="15" thickBot="1">
      <c r="B11" s="25"/>
      <c r="D11" s="25"/>
      <c r="E11" s="25"/>
    </row>
    <row r="12" spans="1:8" ht="15">
      <c r="A12" s="225" t="s">
        <v>21</v>
      </c>
      <c r="B12" s="227" t="s">
        <v>22</v>
      </c>
      <c r="C12" s="229" t="s">
        <v>4</v>
      </c>
      <c r="D12" s="223" t="s">
        <v>23</v>
      </c>
      <c r="E12" s="229" t="s">
        <v>24</v>
      </c>
      <c r="F12" s="227" t="s">
        <v>25</v>
      </c>
      <c r="G12" s="223" t="s">
        <v>26</v>
      </c>
      <c r="H12" s="5"/>
    </row>
    <row r="13" spans="1:8" s="5" customFormat="1" ht="15">
      <c r="A13" s="226"/>
      <c r="B13" s="228"/>
      <c r="C13" s="230"/>
      <c r="D13" s="224"/>
      <c r="E13" s="230"/>
      <c r="F13" s="228"/>
      <c r="G13" s="224"/>
      <c r="H13" s="129"/>
    </row>
    <row r="14" spans="1:8" s="129" customFormat="1" ht="62.4">
      <c r="A14" s="87" t="s">
        <v>421</v>
      </c>
      <c r="B14" s="74" t="s">
        <v>28</v>
      </c>
      <c r="C14" s="126" t="s">
        <v>29</v>
      </c>
      <c r="D14" s="127" t="s">
        <v>30</v>
      </c>
      <c r="E14" s="192" t="s">
        <v>14</v>
      </c>
      <c r="F14" s="77"/>
      <c r="G14" s="122" t="s">
        <v>31</v>
      </c>
      <c r="H14" s="128"/>
    </row>
    <row r="15" spans="1:8" s="129" customFormat="1" ht="62.4">
      <c r="A15" s="87" t="s">
        <v>422</v>
      </c>
      <c r="B15" s="74" t="s">
        <v>33</v>
      </c>
      <c r="C15" s="126" t="s">
        <v>29</v>
      </c>
      <c r="D15" s="127" t="s">
        <v>30</v>
      </c>
      <c r="E15" s="192" t="s">
        <v>14</v>
      </c>
      <c r="F15" s="77"/>
      <c r="G15" s="122" t="s">
        <v>34</v>
      </c>
      <c r="H15" s="128"/>
    </row>
    <row r="16" spans="1:8" s="129" customFormat="1" ht="46.8">
      <c r="A16" s="87" t="s">
        <v>423</v>
      </c>
      <c r="B16" s="74" t="s">
        <v>36</v>
      </c>
      <c r="C16" s="126" t="s">
        <v>29</v>
      </c>
      <c r="D16" s="127" t="s">
        <v>30</v>
      </c>
      <c r="E16" s="192" t="s">
        <v>14</v>
      </c>
      <c r="F16" s="77"/>
      <c r="G16" s="122" t="s">
        <v>37</v>
      </c>
      <c r="H16" s="128"/>
    </row>
    <row r="17" spans="1:8" s="129" customFormat="1" ht="44.25" customHeight="1">
      <c r="A17" s="87" t="s">
        <v>424</v>
      </c>
      <c r="B17" s="74" t="s">
        <v>39</v>
      </c>
      <c r="C17" s="126" t="s">
        <v>29</v>
      </c>
      <c r="D17" s="127" t="s">
        <v>30</v>
      </c>
      <c r="E17" s="192" t="s">
        <v>14</v>
      </c>
      <c r="F17" s="77"/>
      <c r="G17" s="135" t="s">
        <v>40</v>
      </c>
      <c r="H17" s="128"/>
    </row>
    <row r="18" spans="1:8" s="129" customFormat="1" ht="75.75" customHeight="1">
      <c r="A18" s="88" t="s">
        <v>425</v>
      </c>
      <c r="B18" s="74" t="s">
        <v>42</v>
      </c>
      <c r="C18" s="126" t="s">
        <v>29</v>
      </c>
      <c r="D18" s="119" t="s">
        <v>43</v>
      </c>
      <c r="E18" s="192" t="s">
        <v>14</v>
      </c>
      <c r="F18" s="77"/>
      <c r="G18" s="122" t="s">
        <v>426</v>
      </c>
      <c r="H18" s="128"/>
    </row>
    <row r="19" spans="1:8" s="129" customFormat="1" ht="31.2">
      <c r="A19" s="88" t="s">
        <v>427</v>
      </c>
      <c r="B19" s="74" t="s">
        <v>46</v>
      </c>
      <c r="C19" s="126" t="s">
        <v>29</v>
      </c>
      <c r="D19" s="119" t="s">
        <v>43</v>
      </c>
      <c r="E19" s="192" t="s">
        <v>14</v>
      </c>
      <c r="F19" s="77"/>
      <c r="G19" s="122" t="s">
        <v>47</v>
      </c>
      <c r="H19" s="128"/>
    </row>
    <row r="20" spans="1:8" s="129" customFormat="1" ht="78">
      <c r="A20" s="88" t="s">
        <v>428</v>
      </c>
      <c r="B20" s="74" t="s">
        <v>49</v>
      </c>
      <c r="C20" s="126" t="s">
        <v>29</v>
      </c>
      <c r="D20" s="103" t="s">
        <v>43</v>
      </c>
      <c r="E20" s="192" t="s">
        <v>14</v>
      </c>
      <c r="F20" s="77"/>
      <c r="G20" s="74" t="s">
        <v>50</v>
      </c>
      <c r="H20" s="128"/>
    </row>
    <row r="21" spans="1:8" s="129" customFormat="1" ht="140.4">
      <c r="A21" s="88" t="s">
        <v>429</v>
      </c>
      <c r="B21" s="74" t="s">
        <v>52</v>
      </c>
      <c r="C21" s="126" t="s">
        <v>29</v>
      </c>
      <c r="D21" s="119" t="s">
        <v>43</v>
      </c>
      <c r="E21" s="192" t="s">
        <v>14</v>
      </c>
      <c r="F21" s="77"/>
      <c r="G21" s="74" t="s">
        <v>430</v>
      </c>
      <c r="H21" s="128"/>
    </row>
    <row r="22" spans="1:8" s="129" customFormat="1" ht="173.25" customHeight="1">
      <c r="A22" s="88" t="s">
        <v>431</v>
      </c>
      <c r="B22" s="74" t="s">
        <v>302</v>
      </c>
      <c r="C22" s="130" t="s">
        <v>56</v>
      </c>
      <c r="D22" s="119" t="s">
        <v>43</v>
      </c>
      <c r="E22" s="192" t="s">
        <v>14</v>
      </c>
      <c r="F22" s="77"/>
      <c r="G22" s="124" t="s">
        <v>303</v>
      </c>
      <c r="H22" s="128"/>
    </row>
    <row r="23" spans="1:8" s="129" customFormat="1" ht="157.95" customHeight="1">
      <c r="A23" s="88" t="s">
        <v>432</v>
      </c>
      <c r="B23" s="74" t="s">
        <v>394</v>
      </c>
      <c r="C23" s="131" t="s">
        <v>60</v>
      </c>
      <c r="D23" s="103" t="s">
        <v>43</v>
      </c>
      <c r="E23" s="192" t="s">
        <v>14</v>
      </c>
      <c r="F23" s="77"/>
      <c r="G23" s="74" t="s">
        <v>262</v>
      </c>
      <c r="H23" s="128"/>
    </row>
    <row r="24" spans="1:8" s="129" customFormat="1" ht="148.5" customHeight="1">
      <c r="A24" s="88" t="s">
        <v>433</v>
      </c>
      <c r="B24" s="74" t="s">
        <v>434</v>
      </c>
      <c r="C24" s="130" t="s">
        <v>56</v>
      </c>
      <c r="D24" s="119" t="s">
        <v>43</v>
      </c>
      <c r="E24" s="192" t="s">
        <v>14</v>
      </c>
      <c r="F24" s="77"/>
      <c r="G24" s="122" t="s">
        <v>435</v>
      </c>
      <c r="H24" s="128"/>
    </row>
    <row r="25" spans="1:8" s="129" customFormat="1" ht="93.6">
      <c r="A25" s="88" t="s">
        <v>436</v>
      </c>
      <c r="B25" s="74" t="s">
        <v>437</v>
      </c>
      <c r="C25" s="130" t="s">
        <v>56</v>
      </c>
      <c r="D25" s="119" t="s">
        <v>43</v>
      </c>
      <c r="E25" s="192" t="s">
        <v>14</v>
      </c>
      <c r="F25" s="77"/>
      <c r="G25" s="122" t="s">
        <v>438</v>
      </c>
      <c r="H25" s="128"/>
    </row>
    <row r="26" spans="1:8" s="129" customFormat="1" ht="124.8">
      <c r="A26" s="88" t="s">
        <v>439</v>
      </c>
      <c r="B26" s="74" t="s">
        <v>440</v>
      </c>
      <c r="C26" s="130" t="s">
        <v>56</v>
      </c>
      <c r="D26" s="119" t="s">
        <v>43</v>
      </c>
      <c r="E26" s="192" t="s">
        <v>14</v>
      </c>
      <c r="F26" s="77"/>
      <c r="G26" s="122" t="s">
        <v>441</v>
      </c>
      <c r="H26" s="128"/>
    </row>
    <row r="27" spans="1:8" s="129" customFormat="1" ht="124.8">
      <c r="A27" s="88" t="s">
        <v>442</v>
      </c>
      <c r="B27" s="74" t="s">
        <v>273</v>
      </c>
      <c r="C27" s="130" t="s">
        <v>56</v>
      </c>
      <c r="D27" s="103" t="s">
        <v>43</v>
      </c>
      <c r="E27" s="192" t="s">
        <v>14</v>
      </c>
      <c r="F27" s="77"/>
      <c r="G27" s="122" t="s">
        <v>274</v>
      </c>
      <c r="H27" s="128"/>
    </row>
    <row r="28" spans="1:10" s="129" customFormat="1" ht="124.8">
      <c r="A28" s="88" t="s">
        <v>443</v>
      </c>
      <c r="B28" s="74" t="s">
        <v>276</v>
      </c>
      <c r="C28" s="130" t="s">
        <v>56</v>
      </c>
      <c r="D28" s="103" t="s">
        <v>43</v>
      </c>
      <c r="E28" s="192" t="s">
        <v>14</v>
      </c>
      <c r="F28" s="77"/>
      <c r="G28" s="122" t="s">
        <v>277</v>
      </c>
      <c r="H28" s="128"/>
      <c r="J28" s="3"/>
    </row>
    <row r="29" spans="1:8" s="129" customFormat="1" ht="171.6">
      <c r="A29" s="88" t="s">
        <v>444</v>
      </c>
      <c r="B29" s="74" t="s">
        <v>92</v>
      </c>
      <c r="C29" s="130" t="s">
        <v>56</v>
      </c>
      <c r="D29" s="103" t="s">
        <v>43</v>
      </c>
      <c r="E29" s="192" t="s">
        <v>14</v>
      </c>
      <c r="F29" s="77"/>
      <c r="G29" s="122" t="s">
        <v>279</v>
      </c>
      <c r="H29" s="128"/>
    </row>
    <row r="30" spans="1:8" s="129" customFormat="1" ht="124.8">
      <c r="A30" s="88" t="s">
        <v>445</v>
      </c>
      <c r="B30" s="74" t="s">
        <v>95</v>
      </c>
      <c r="C30" s="131" t="s">
        <v>60</v>
      </c>
      <c r="D30" s="103" t="s">
        <v>43</v>
      </c>
      <c r="E30" s="192" t="s">
        <v>14</v>
      </c>
      <c r="F30" s="81"/>
      <c r="G30" s="122" t="s">
        <v>446</v>
      </c>
      <c r="H30" s="128"/>
    </row>
    <row r="31" spans="1:8" s="129" customFormat="1" ht="62.4">
      <c r="A31" s="88" t="s">
        <v>447</v>
      </c>
      <c r="B31" s="74" t="s">
        <v>98</v>
      </c>
      <c r="C31" s="126" t="s">
        <v>29</v>
      </c>
      <c r="D31" s="103" t="s">
        <v>43</v>
      </c>
      <c r="E31" s="192" t="s">
        <v>14</v>
      </c>
      <c r="F31" s="81"/>
      <c r="G31" s="122" t="s">
        <v>375</v>
      </c>
      <c r="H31" s="128"/>
    </row>
    <row r="32" spans="1:10" ht="15.6">
      <c r="A32" s="109"/>
      <c r="B32" s="110" t="s">
        <v>100</v>
      </c>
      <c r="C32" s="82"/>
      <c r="D32" s="107"/>
      <c r="E32" s="83"/>
      <c r="F32" s="83"/>
      <c r="G32" s="84"/>
      <c r="H32" s="61"/>
      <c r="J32" s="129"/>
    </row>
    <row r="33" spans="1:8" s="129" customFormat="1" ht="55.5" customHeight="1">
      <c r="A33" s="88" t="s">
        <v>448</v>
      </c>
      <c r="B33" s="111" t="s">
        <v>102</v>
      </c>
      <c r="C33" s="134" t="s">
        <v>103</v>
      </c>
      <c r="D33" s="139" t="s">
        <v>43</v>
      </c>
      <c r="E33" s="192" t="s">
        <v>14</v>
      </c>
      <c r="F33" s="85"/>
      <c r="G33" s="122" t="s">
        <v>449</v>
      </c>
      <c r="H33" s="128"/>
    </row>
    <row r="34" spans="1:10" s="129" customFormat="1" ht="45" customHeight="1">
      <c r="A34" s="88" t="s">
        <v>450</v>
      </c>
      <c r="B34" s="114" t="s">
        <v>106</v>
      </c>
      <c r="C34" s="134" t="s">
        <v>103</v>
      </c>
      <c r="D34" s="139" t="s">
        <v>43</v>
      </c>
      <c r="E34" s="192" t="s">
        <v>14</v>
      </c>
      <c r="F34" s="85"/>
      <c r="G34" s="122" t="s">
        <v>107</v>
      </c>
      <c r="H34" s="128"/>
      <c r="J34" s="3"/>
    </row>
    <row r="35" spans="1:10" s="129" customFormat="1" ht="31.2">
      <c r="A35" s="113"/>
      <c r="B35" s="110" t="s">
        <v>108</v>
      </c>
      <c r="C35" s="133"/>
      <c r="D35" s="107"/>
      <c r="E35" s="83"/>
      <c r="F35" s="83"/>
      <c r="G35" s="123"/>
      <c r="H35" s="128"/>
      <c r="J35" s="3"/>
    </row>
    <row r="36" spans="1:10" s="129" customFormat="1" ht="50.4" customHeight="1">
      <c r="A36" s="88" t="s">
        <v>451</v>
      </c>
      <c r="B36" s="7" t="s">
        <v>452</v>
      </c>
      <c r="C36" s="131" t="s">
        <v>60</v>
      </c>
      <c r="D36" s="139" t="s">
        <v>43</v>
      </c>
      <c r="E36" s="192" t="s">
        <v>14</v>
      </c>
      <c r="F36" s="85"/>
      <c r="G36" s="122" t="s">
        <v>453</v>
      </c>
      <c r="H36" s="128"/>
      <c r="J36" s="3"/>
    </row>
    <row r="37" spans="1:10" s="129" customFormat="1" ht="50.4" customHeight="1">
      <c r="A37" s="88" t="s">
        <v>451</v>
      </c>
      <c r="B37" s="7" t="s">
        <v>454</v>
      </c>
      <c r="C37" s="131" t="s">
        <v>60</v>
      </c>
      <c r="D37" s="139" t="s">
        <v>43</v>
      </c>
      <c r="E37" s="192" t="s">
        <v>14</v>
      </c>
      <c r="F37" s="85"/>
      <c r="G37" s="122" t="s">
        <v>453</v>
      </c>
      <c r="H37" s="128"/>
      <c r="J37" s="3"/>
    </row>
    <row r="38" ht="15.6">
      <c r="H38" s="61"/>
    </row>
    <row r="39" ht="15">
      <c r="B39" s="70"/>
    </row>
    <row r="40" ht="15" thickBot="1"/>
    <row r="41" spans="3:5" ht="47.4" thickBot="1">
      <c r="C41" s="101" t="s">
        <v>117</v>
      </c>
      <c r="D41" s="99" t="s">
        <v>118</v>
      </c>
      <c r="E41" s="99" t="s">
        <v>119</v>
      </c>
    </row>
    <row r="42" spans="3:5" ht="28.8">
      <c r="C42" s="91" t="s">
        <v>29</v>
      </c>
      <c r="D42" s="102">
        <f>COUNTIF($C$14:$C$37,C42)</f>
        <v>9</v>
      </c>
      <c r="E42" s="102">
        <f>COUNTIF(E14:E21,"No")+COUNTIF(E31,"No")</f>
        <v>9</v>
      </c>
    </row>
    <row r="43" spans="3:5" ht="43.2">
      <c r="C43" s="79" t="s">
        <v>56</v>
      </c>
      <c r="D43" s="102">
        <f aca="true" t="shared" si="0" ref="D43:D45">COUNTIF($C$14:$C$37,C43)</f>
        <v>7</v>
      </c>
      <c r="E43" s="102">
        <f>+COUNTIF(E24:E29,"No")+COUNTIF(E22,"No")</f>
        <v>7</v>
      </c>
    </row>
    <row r="44" spans="3:6" ht="43.2">
      <c r="C44" s="80" t="s">
        <v>60</v>
      </c>
      <c r="D44" s="102">
        <f t="shared" si="0"/>
        <v>4</v>
      </c>
      <c r="E44" s="102">
        <f>COUNTIF(E23,"No")+COUNTIF(E36:E37,"No")+COUNTIF(E30,"No")</f>
        <v>4</v>
      </c>
      <c r="F44" s="69"/>
    </row>
    <row r="45" spans="3:6" ht="29.4" thickBot="1">
      <c r="C45" s="100" t="s">
        <v>103</v>
      </c>
      <c r="D45" s="102">
        <f t="shared" si="0"/>
        <v>2</v>
      </c>
      <c r="E45" s="102">
        <f>COUNTIF(E33:E34,"No")</f>
        <v>2</v>
      </c>
      <c r="F45" s="69"/>
    </row>
    <row r="46" spans="3:6" ht="15" thickBot="1">
      <c r="C46" s="101" t="s">
        <v>120</v>
      </c>
      <c r="D46" s="101">
        <f>SUM(D42:D45)</f>
        <v>22</v>
      </c>
      <c r="E46" s="101">
        <f>SUM(E42:E45)</f>
        <v>22</v>
      </c>
      <c r="F46" s="35"/>
    </row>
  </sheetData>
  <mergeCells count="15">
    <mergeCell ref="G12:G13"/>
    <mergeCell ref="C4:E4"/>
    <mergeCell ref="C5:E5"/>
    <mergeCell ref="C7:F7"/>
    <mergeCell ref="C8:F8"/>
    <mergeCell ref="C9:F9"/>
    <mergeCell ref="C10:F10"/>
    <mergeCell ref="A1:F1"/>
    <mergeCell ref="A2:F2"/>
    <mergeCell ref="A12:A13"/>
    <mergeCell ref="B12:B13"/>
    <mergeCell ref="E12:E13"/>
    <mergeCell ref="F12:F13"/>
    <mergeCell ref="C12:C13"/>
    <mergeCell ref="D12:D13"/>
  </mergeCells>
  <conditionalFormatting sqref="E14:E31">
    <cfRule type="cellIs" priority="5" dxfId="1" operator="equal">
      <formula>"Sì"</formula>
    </cfRule>
    <cfRule type="cellIs" priority="6" dxfId="0" operator="equal">
      <formula>"No"</formula>
    </cfRule>
  </conditionalFormatting>
  <conditionalFormatting sqref="E33:E34">
    <cfRule type="cellIs" priority="3" dxfId="1" operator="equal">
      <formula>"Sì"</formula>
    </cfRule>
    <cfRule type="cellIs" priority="4" dxfId="0" operator="equal">
      <formula>"No"</formula>
    </cfRule>
  </conditionalFormatting>
  <conditionalFormatting sqref="E36:E37">
    <cfRule type="cellIs" priority="1" dxfId="1" operator="equal">
      <formula>"Sì"</formula>
    </cfRule>
    <cfRule type="cellIs" priority="2" dxfId="0" operator="equal">
      <formula>"No"</formula>
    </cfRule>
  </conditionalFormatting>
  <dataValidations count="2">
    <dataValidation type="list" allowBlank="1" showInputMessage="1" showErrorMessage="1" sqref="E31:E37">
      <formula1>$I$7:$I$9</formula1>
    </dataValidation>
    <dataValidation type="list" allowBlank="1" showInputMessage="1" showErrorMessage="1" sqref="E14:E30">
      <formula1>$I$7:$I$8</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CC8E-5774-4CB4-86C0-DB751CD5B726}">
  <sheetPr>
    <tabColor rgb="FFFF0000"/>
  </sheetPr>
  <dimension ref="A1:G41"/>
  <sheetViews>
    <sheetView view="pageBreakPreview" zoomScale="80" zoomScaleSheetLayoutView="80" workbookViewId="0" topLeftCell="B5">
      <selection activeCell="F21" sqref="F21"/>
    </sheetView>
  </sheetViews>
  <sheetFormatPr defaultColWidth="74.00390625" defaultRowHeight="15"/>
  <cols>
    <col min="1" max="1" width="7.28125" style="3" customWidth="1"/>
    <col min="2" max="2" width="46.57421875" style="3" bestFit="1" customWidth="1"/>
    <col min="3" max="3" width="11.7109375" style="4" customWidth="1"/>
    <col min="4" max="4" width="4.8515625" style="3" bestFit="1" customWidth="1"/>
    <col min="5" max="5" width="9.7109375" style="3" customWidth="1"/>
    <col min="6" max="6" width="67.28125" style="3" customWidth="1"/>
    <col min="7" max="7" width="4.00390625" style="3" bestFit="1" customWidth="1"/>
    <col min="8" max="8" width="15.7109375" style="3" customWidth="1"/>
    <col min="9" max="16384" width="74.00390625" style="3" customWidth="1"/>
  </cols>
  <sheetData>
    <row r="1" spans="1:6" ht="15" thickBot="1">
      <c r="A1" s="231" t="s">
        <v>0</v>
      </c>
      <c r="B1" s="231"/>
      <c r="C1" s="231"/>
      <c r="D1" s="231"/>
      <c r="E1" s="231"/>
      <c r="F1" s="231"/>
    </row>
    <row r="2" spans="1:6" ht="15.6">
      <c r="A2" s="232" t="s">
        <v>455</v>
      </c>
      <c r="B2" s="233"/>
      <c r="C2" s="233"/>
      <c r="D2" s="233"/>
      <c r="E2" s="233"/>
      <c r="F2" s="233"/>
    </row>
    <row r="4" spans="1:7" ht="18" customHeight="1" thickBot="1">
      <c r="A4" s="36"/>
      <c r="B4" s="37" t="s">
        <v>9</v>
      </c>
      <c r="C4" s="216" t="s">
        <v>10</v>
      </c>
      <c r="D4" s="217"/>
      <c r="E4" s="217"/>
      <c r="F4" s="217"/>
      <c r="G4" s="120" t="s">
        <v>11</v>
      </c>
    </row>
    <row r="5" spans="1:7" ht="18.45" customHeight="1" thickBot="1">
      <c r="A5" s="38"/>
      <c r="B5" s="39" t="s">
        <v>12</v>
      </c>
      <c r="C5" s="216" t="s">
        <v>13</v>
      </c>
      <c r="D5" s="217"/>
      <c r="E5" s="217"/>
      <c r="F5" s="217"/>
      <c r="G5" s="121" t="s">
        <v>14</v>
      </c>
    </row>
    <row r="6" spans="1:7" ht="18.45" customHeight="1" thickBot="1">
      <c r="A6" s="38"/>
      <c r="B6" s="39" t="s">
        <v>15</v>
      </c>
      <c r="C6" s="216" t="s">
        <v>16</v>
      </c>
      <c r="D6" s="217"/>
      <c r="E6" s="217"/>
      <c r="F6" s="217"/>
      <c r="G6" s="1"/>
    </row>
    <row r="7" spans="1:7" ht="18" customHeight="1">
      <c r="A7" s="40"/>
      <c r="B7" s="41" t="s">
        <v>456</v>
      </c>
      <c r="C7" s="216" t="s">
        <v>457</v>
      </c>
      <c r="D7" s="217"/>
      <c r="E7" s="217"/>
      <c r="F7" s="217"/>
      <c r="G7" s="1"/>
    </row>
    <row r="8" spans="3:7" ht="18" customHeight="1" thickBot="1">
      <c r="C8" s="3"/>
      <c r="G8" s="1"/>
    </row>
    <row r="9" spans="1:7" ht="18" customHeight="1" thickBot="1">
      <c r="A9" s="38"/>
      <c r="B9" s="39" t="s">
        <v>458</v>
      </c>
      <c r="C9" s="216"/>
      <c r="D9" s="217"/>
      <c r="E9" s="217"/>
      <c r="F9" s="217"/>
      <c r="G9" s="1"/>
    </row>
    <row r="10" spans="3:7" ht="44.4" customHeight="1" thickBot="1">
      <c r="C10" s="238" t="s">
        <v>459</v>
      </c>
      <c r="D10" s="238"/>
      <c r="E10" s="238"/>
      <c r="F10" s="238"/>
      <c r="G10" s="1"/>
    </row>
    <row r="11" spans="1:7" ht="18.6" thickBot="1">
      <c r="A11" s="39"/>
      <c r="B11" s="239" t="s">
        <v>460</v>
      </c>
      <c r="C11" s="240"/>
      <c r="D11" s="51"/>
      <c r="E11" s="51"/>
      <c r="F11" s="51"/>
      <c r="G11" s="1"/>
    </row>
    <row r="12" spans="1:7" ht="24.75" customHeight="1" thickBot="1">
      <c r="A12" s="235" t="s">
        <v>5</v>
      </c>
      <c r="B12" s="52" t="s">
        <v>121</v>
      </c>
      <c r="C12" s="104" t="s">
        <v>14</v>
      </c>
      <c r="D12" s="242" t="s">
        <v>461</v>
      </c>
      <c r="E12" s="243"/>
      <c r="F12" s="51"/>
      <c r="G12" s="1"/>
    </row>
    <row r="13" spans="1:7" ht="18.6" thickBot="1">
      <c r="A13" s="236"/>
      <c r="B13" s="52" t="s">
        <v>160</v>
      </c>
      <c r="C13" s="104" t="s">
        <v>14</v>
      </c>
      <c r="D13" s="242" t="s">
        <v>461</v>
      </c>
      <c r="E13" s="243"/>
      <c r="F13" s="51"/>
      <c r="G13" s="1"/>
    </row>
    <row r="14" spans="1:7" ht="18.6" thickBot="1">
      <c r="A14" s="236"/>
      <c r="B14" s="52" t="s">
        <v>194</v>
      </c>
      <c r="C14" s="104" t="s">
        <v>14</v>
      </c>
      <c r="D14" s="242" t="s">
        <v>461</v>
      </c>
      <c r="E14" s="243"/>
      <c r="F14" s="51"/>
      <c r="G14" s="1"/>
    </row>
    <row r="15" spans="1:7" ht="18.6" thickBot="1">
      <c r="A15" s="236"/>
      <c r="B15" s="52" t="s">
        <v>223</v>
      </c>
      <c r="C15" s="104" t="s">
        <v>14</v>
      </c>
      <c r="D15" s="242" t="s">
        <v>461</v>
      </c>
      <c r="E15" s="243"/>
      <c r="F15" s="51"/>
      <c r="G15" s="1"/>
    </row>
    <row r="16" spans="1:7" ht="18.6" thickBot="1">
      <c r="A16" s="237"/>
      <c r="B16" s="52" t="s">
        <v>462</v>
      </c>
      <c r="C16" s="104" t="s">
        <v>14</v>
      </c>
      <c r="D16" s="242" t="s">
        <v>461</v>
      </c>
      <c r="E16" s="243"/>
      <c r="F16" s="51"/>
      <c r="G16" s="1"/>
    </row>
    <row r="17" spans="1:7" ht="18.6" thickBot="1">
      <c r="A17" s="53" t="s">
        <v>245</v>
      </c>
      <c r="B17" s="52" t="s">
        <v>246</v>
      </c>
      <c r="C17" s="104" t="s">
        <v>14</v>
      </c>
      <c r="D17" s="242" t="s">
        <v>461</v>
      </c>
      <c r="E17" s="243"/>
      <c r="F17" s="51"/>
      <c r="G17" s="1"/>
    </row>
    <row r="18" spans="1:7" ht="18.6" thickBot="1">
      <c r="A18" s="235" t="s">
        <v>287</v>
      </c>
      <c r="B18" s="52" t="s">
        <v>463</v>
      </c>
      <c r="C18" s="104" t="s">
        <v>14</v>
      </c>
      <c r="D18" s="242" t="s">
        <v>461</v>
      </c>
      <c r="E18" s="243"/>
      <c r="F18" s="51"/>
      <c r="G18" s="1"/>
    </row>
    <row r="19" spans="1:7" ht="18.6" thickBot="1">
      <c r="A19" s="237"/>
      <c r="B19" s="52" t="s">
        <v>464</v>
      </c>
      <c r="C19" s="104" t="s">
        <v>14</v>
      </c>
      <c r="D19" s="242" t="s">
        <v>461</v>
      </c>
      <c r="E19" s="243"/>
      <c r="F19" s="51"/>
      <c r="G19" s="1"/>
    </row>
    <row r="20" spans="1:7" ht="18.6" thickBot="1">
      <c r="A20" s="235" t="s">
        <v>381</v>
      </c>
      <c r="B20" s="52" t="s">
        <v>465</v>
      </c>
      <c r="C20" s="104" t="s">
        <v>14</v>
      </c>
      <c r="D20" s="242" t="s">
        <v>461</v>
      </c>
      <c r="E20" s="243"/>
      <c r="F20" s="51"/>
      <c r="G20" s="1"/>
    </row>
    <row r="21" spans="1:7" ht="18.6" thickBot="1">
      <c r="A21" s="237"/>
      <c r="B21" s="52" t="s">
        <v>466</v>
      </c>
      <c r="C21" s="104" t="s">
        <v>14</v>
      </c>
      <c r="D21" s="242" t="s">
        <v>461</v>
      </c>
      <c r="E21" s="243"/>
      <c r="F21" s="51"/>
      <c r="G21" s="1"/>
    </row>
    <row r="22" spans="1:7" ht="18.6" thickBot="1">
      <c r="A22" s="53" t="s">
        <v>418</v>
      </c>
      <c r="B22" s="52" t="s">
        <v>467</v>
      </c>
      <c r="C22" s="104" t="s">
        <v>14</v>
      </c>
      <c r="D22" s="242" t="s">
        <v>461</v>
      </c>
      <c r="E22" s="243"/>
      <c r="F22" s="51"/>
      <c r="G22" s="1"/>
    </row>
    <row r="23" spans="4:5" ht="15" thickBot="1">
      <c r="D23" s="25"/>
      <c r="E23" s="25"/>
    </row>
    <row r="24" spans="1:6" ht="16.2" customHeight="1">
      <c r="A24" s="225" t="s">
        <v>21</v>
      </c>
      <c r="B24" s="227" t="s">
        <v>22</v>
      </c>
      <c r="C24" s="227" t="s">
        <v>4</v>
      </c>
      <c r="D24" s="227" t="s">
        <v>23</v>
      </c>
      <c r="E24" s="229" t="s">
        <v>24</v>
      </c>
      <c r="F24" s="227" t="s">
        <v>25</v>
      </c>
    </row>
    <row r="25" spans="1:6" s="5" customFormat="1" ht="15.75" customHeight="1" thickBot="1">
      <c r="A25" s="226"/>
      <c r="B25" s="228"/>
      <c r="C25" s="241"/>
      <c r="D25" s="241"/>
      <c r="E25" s="230"/>
      <c r="F25" s="228"/>
    </row>
    <row r="26" spans="1:6" ht="15.6">
      <c r="A26" s="13"/>
      <c r="B26" s="16"/>
      <c r="C26" s="8"/>
      <c r="D26" s="10"/>
      <c r="E26" s="19"/>
      <c r="F26" s="20"/>
    </row>
    <row r="27" spans="1:6" ht="15.6">
      <c r="A27" s="14"/>
      <c r="B27" s="17"/>
      <c r="C27" s="7"/>
      <c r="D27" s="11"/>
      <c r="E27" s="21"/>
      <c r="F27" s="22"/>
    </row>
    <row r="28" spans="1:6" ht="15.6">
      <c r="A28" s="14"/>
      <c r="B28" s="17"/>
      <c r="C28" s="7"/>
      <c r="D28" s="11"/>
      <c r="E28" s="21"/>
      <c r="F28" s="22"/>
    </row>
    <row r="29" spans="1:7" ht="15.6">
      <c r="A29" s="14"/>
      <c r="B29" s="17"/>
      <c r="C29" s="7"/>
      <c r="D29" s="11"/>
      <c r="E29" s="21"/>
      <c r="F29" s="22"/>
      <c r="G29" s="2"/>
    </row>
    <row r="30" spans="1:7" ht="15.6">
      <c r="A30" s="14"/>
      <c r="B30" s="17"/>
      <c r="C30" s="7"/>
      <c r="D30" s="11"/>
      <c r="E30" s="21"/>
      <c r="F30" s="22"/>
      <c r="G30" s="2"/>
    </row>
    <row r="31" spans="1:7" ht="16.2" thickBot="1">
      <c r="A31" s="15"/>
      <c r="B31" s="18"/>
      <c r="C31" s="9"/>
      <c r="D31" s="12"/>
      <c r="E31" s="23"/>
      <c r="F31" s="24"/>
      <c r="G31" s="2"/>
    </row>
    <row r="32" spans="1:7" ht="15.6">
      <c r="A32" s="42"/>
      <c r="B32" s="43"/>
      <c r="C32" s="44"/>
      <c r="D32" s="45"/>
      <c r="E32" s="45"/>
      <c r="F32" s="45"/>
      <c r="G32" s="6"/>
    </row>
    <row r="33" spans="1:7" ht="15.6">
      <c r="A33" s="42"/>
      <c r="B33" s="47" t="s">
        <v>468</v>
      </c>
      <c r="C33" s="234"/>
      <c r="D33" s="234"/>
      <c r="E33" s="234"/>
      <c r="F33" s="45"/>
      <c r="G33" s="6"/>
    </row>
    <row r="34" spans="1:6" ht="15.6">
      <c r="A34" s="42"/>
      <c r="B34" s="48"/>
      <c r="C34" s="44"/>
      <c r="D34" s="45"/>
      <c r="E34" s="45"/>
      <c r="F34" s="45"/>
    </row>
    <row r="35" spans="1:7" ht="15.6">
      <c r="A35" s="42"/>
      <c r="B35" s="47" t="s">
        <v>469</v>
      </c>
      <c r="C35" s="49"/>
      <c r="D35" s="50"/>
      <c r="E35" s="50"/>
      <c r="F35" s="50"/>
      <c r="G35" s="6"/>
    </row>
    <row r="36" spans="1:6" ht="15.6">
      <c r="A36" s="42"/>
      <c r="B36" s="47"/>
      <c r="C36" s="44"/>
      <c r="D36" s="45"/>
      <c r="E36" s="45"/>
      <c r="F36" s="45"/>
    </row>
    <row r="37" spans="1:6" ht="15.6">
      <c r="A37" s="42"/>
      <c r="B37" s="47" t="s">
        <v>470</v>
      </c>
      <c r="C37" s="49"/>
      <c r="D37" s="50"/>
      <c r="E37" s="50"/>
      <c r="F37" s="50"/>
    </row>
    <row r="38" spans="1:6" ht="15.6">
      <c r="A38" s="42"/>
      <c r="B38" s="43"/>
      <c r="C38" s="44"/>
      <c r="D38" s="46"/>
      <c r="E38" s="46"/>
      <c r="F38" s="46"/>
    </row>
    <row r="39" ht="15.6">
      <c r="A39" s="42"/>
    </row>
    <row r="40" ht="15.6">
      <c r="A40" s="42"/>
    </row>
    <row r="41" ht="15.6">
      <c r="A41" s="42"/>
    </row>
  </sheetData>
  <mergeCells count="30">
    <mergeCell ref="D20:E20"/>
    <mergeCell ref="D21:E21"/>
    <mergeCell ref="D22:E22"/>
    <mergeCell ref="D15:E15"/>
    <mergeCell ref="D16:E16"/>
    <mergeCell ref="D17:E17"/>
    <mergeCell ref="D18:E18"/>
    <mergeCell ref="D19:E19"/>
    <mergeCell ref="C33:E33"/>
    <mergeCell ref="A12:A16"/>
    <mergeCell ref="A18:A19"/>
    <mergeCell ref="A20:A21"/>
    <mergeCell ref="C9:F9"/>
    <mergeCell ref="C10:F10"/>
    <mergeCell ref="A24:A25"/>
    <mergeCell ref="B24:B25"/>
    <mergeCell ref="E24:E25"/>
    <mergeCell ref="F24:F25"/>
    <mergeCell ref="B11:C11"/>
    <mergeCell ref="C24:C25"/>
    <mergeCell ref="D24:D25"/>
    <mergeCell ref="D12:E12"/>
    <mergeCell ref="D13:E13"/>
    <mergeCell ref="D14:E14"/>
    <mergeCell ref="A1:F1"/>
    <mergeCell ref="C6:F6"/>
    <mergeCell ref="C4:F4"/>
    <mergeCell ref="C5:F5"/>
    <mergeCell ref="C7:F7"/>
    <mergeCell ref="A2:F2"/>
  </mergeCells>
  <dataValidations count="2">
    <dataValidation type="list" allowBlank="1" showInputMessage="1" showErrorMessage="1" sqref="E26:E32 E34:E38">
      <formula1>#REF!</formula1>
    </dataValidation>
    <dataValidation type="list" allowBlank="1" showInputMessage="1" showErrorMessage="1" sqref="C12:C22">
      <formula1>$G$4:$G$5</formula1>
    </dataValidation>
  </dataValidations>
  <printOptions/>
  <pageMargins left="0.7" right="0.7" top="0.75" bottom="0.75" header="0.3" footer="0.3"/>
  <pageSetup horizontalDpi="600" verticalDpi="600" orientation="landscape" paperSize="9" scale="84" r:id="rId3"/>
  <colBreaks count="1" manualBreakCount="1">
    <brk id="6" max="16383"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1873A-3121-40F3-9D46-3964DF242676}">
  <dimension ref="A1:I58"/>
  <sheetViews>
    <sheetView zoomScale="90" zoomScaleNormal="90" workbookViewId="0" topLeftCell="A23">
      <selection activeCell="G24" sqref="G24"/>
    </sheetView>
  </sheetViews>
  <sheetFormatPr defaultColWidth="74.00390625" defaultRowHeight="15"/>
  <cols>
    <col min="1" max="1" width="6.28125" style="140" customWidth="1"/>
    <col min="2" max="2" width="76.7109375" style="140" bestFit="1" customWidth="1"/>
    <col min="3" max="3" width="13.7109375" style="141" customWidth="1"/>
    <col min="4" max="4" width="10.00390625" style="140" customWidth="1"/>
    <col min="5" max="5" width="9.7109375" style="140" customWidth="1"/>
    <col min="6" max="6" width="43.421875" style="140" customWidth="1"/>
    <col min="7" max="7" width="125.57421875" style="140" customWidth="1"/>
    <col min="8" max="8" width="7.57421875" style="140" bestFit="1" customWidth="1"/>
    <col min="9" max="9" width="11.8515625" style="140" customWidth="1"/>
    <col min="10" max="16384" width="74.00390625" style="140" customWidth="1"/>
  </cols>
  <sheetData>
    <row r="1" spans="1:6" ht="15" thickBot="1">
      <c r="A1" s="209" t="s">
        <v>0</v>
      </c>
      <c r="B1" s="209"/>
      <c r="C1" s="209"/>
      <c r="D1" s="209"/>
      <c r="E1" s="209"/>
      <c r="F1" s="209"/>
    </row>
    <row r="2" spans="1:6" ht="15.6">
      <c r="A2" s="210" t="s">
        <v>1</v>
      </c>
      <c r="B2" s="211"/>
      <c r="C2" s="211"/>
      <c r="D2" s="211"/>
      <c r="E2" s="211"/>
      <c r="F2" s="211"/>
    </row>
    <row r="3" ht="15" thickBot="1"/>
    <row r="4" spans="1:6" ht="15" thickBot="1">
      <c r="A4" s="191" t="s">
        <v>2</v>
      </c>
      <c r="B4" s="190" t="s">
        <v>3</v>
      </c>
      <c r="C4" s="212" t="s">
        <v>4</v>
      </c>
      <c r="D4" s="212"/>
      <c r="E4" s="212"/>
      <c r="F4" s="189"/>
    </row>
    <row r="5" spans="1:6" ht="15.6">
      <c r="A5" s="55" t="s">
        <v>5</v>
      </c>
      <c r="B5" s="55" t="s">
        <v>6</v>
      </c>
      <c r="C5" s="213" t="s">
        <v>7</v>
      </c>
      <c r="D5" s="214"/>
      <c r="E5" s="215"/>
      <c r="F5" s="188" t="s">
        <v>8</v>
      </c>
    </row>
    <row r="6" ht="15">
      <c r="E6" s="118"/>
    </row>
    <row r="7" spans="1:9" ht="18.6" thickBot="1">
      <c r="A7" s="187"/>
      <c r="B7" s="186" t="s">
        <v>9</v>
      </c>
      <c r="C7" s="204" t="s">
        <v>10</v>
      </c>
      <c r="D7" s="205"/>
      <c r="E7" s="205"/>
      <c r="F7" s="205"/>
      <c r="H7" s="118"/>
      <c r="I7" s="118" t="s">
        <v>11</v>
      </c>
    </row>
    <row r="8" spans="1:9" ht="18.6" thickBot="1">
      <c r="A8" s="185"/>
      <c r="B8" s="184" t="s">
        <v>12</v>
      </c>
      <c r="C8" s="204" t="s">
        <v>13</v>
      </c>
      <c r="D8" s="205"/>
      <c r="E8" s="205"/>
      <c r="F8" s="205"/>
      <c r="H8" s="118"/>
      <c r="I8" s="118" t="s">
        <v>14</v>
      </c>
    </row>
    <row r="9" spans="1:9" ht="18.6" thickBot="1">
      <c r="A9" s="185"/>
      <c r="B9" s="184" t="s">
        <v>15</v>
      </c>
      <c r="C9" s="204" t="s">
        <v>16</v>
      </c>
      <c r="D9" s="205"/>
      <c r="E9" s="205"/>
      <c r="F9" s="205"/>
      <c r="H9" s="118"/>
      <c r="I9" s="118" t="s">
        <v>17</v>
      </c>
    </row>
    <row r="10" spans="1:9" ht="18" customHeight="1">
      <c r="A10" s="183"/>
      <c r="B10" s="182" t="s">
        <v>18</v>
      </c>
      <c r="C10" s="206" t="s">
        <v>19</v>
      </c>
      <c r="D10" s="207"/>
      <c r="E10" s="208"/>
      <c r="F10" s="181" t="s">
        <v>20</v>
      </c>
      <c r="G10" s="180"/>
      <c r="H10" s="180"/>
      <c r="I10" s="180"/>
    </row>
    <row r="11" spans="2:5" ht="15" thickBot="1">
      <c r="B11" s="118"/>
      <c r="D11" s="118"/>
      <c r="E11" s="118"/>
    </row>
    <row r="12" spans="1:7" s="175" customFormat="1" ht="42.75" customHeight="1" thickBot="1">
      <c r="A12" s="179" t="s">
        <v>21</v>
      </c>
      <c r="B12" s="177" t="s">
        <v>22</v>
      </c>
      <c r="C12" s="177" t="s">
        <v>4</v>
      </c>
      <c r="D12" s="178" t="s">
        <v>23</v>
      </c>
      <c r="E12" s="178" t="s">
        <v>24</v>
      </c>
      <c r="F12" s="177" t="s">
        <v>25</v>
      </c>
      <c r="G12" s="176" t="s">
        <v>26</v>
      </c>
    </row>
    <row r="13" spans="1:8" ht="70.95" customHeight="1">
      <c r="A13" s="171" t="s">
        <v>27</v>
      </c>
      <c r="B13" s="174" t="s">
        <v>28</v>
      </c>
      <c r="C13" s="147" t="s">
        <v>29</v>
      </c>
      <c r="D13" s="173" t="s">
        <v>30</v>
      </c>
      <c r="E13" s="192" t="s">
        <v>14</v>
      </c>
      <c r="F13" s="152"/>
      <c r="G13" s="150" t="s">
        <v>31</v>
      </c>
      <c r="H13" s="61"/>
    </row>
    <row r="14" spans="1:8" ht="70.95" customHeight="1">
      <c r="A14" s="172" t="s">
        <v>32</v>
      </c>
      <c r="B14" s="78" t="s">
        <v>33</v>
      </c>
      <c r="C14" s="163" t="s">
        <v>29</v>
      </c>
      <c r="D14" s="153" t="s">
        <v>30</v>
      </c>
      <c r="E14" s="192" t="s">
        <v>14</v>
      </c>
      <c r="F14" s="167"/>
      <c r="G14" s="150" t="s">
        <v>34</v>
      </c>
      <c r="H14" s="61"/>
    </row>
    <row r="15" spans="1:8" ht="59.4" customHeight="1">
      <c r="A15" s="172" t="s">
        <v>35</v>
      </c>
      <c r="B15" s="78" t="s">
        <v>36</v>
      </c>
      <c r="C15" s="163" t="s">
        <v>29</v>
      </c>
      <c r="D15" s="153" t="s">
        <v>30</v>
      </c>
      <c r="E15" s="192" t="s">
        <v>14</v>
      </c>
      <c r="F15" s="167"/>
      <c r="G15" s="78" t="s">
        <v>37</v>
      </c>
      <c r="H15" s="61"/>
    </row>
    <row r="16" spans="1:8" ht="59.4" customHeight="1">
      <c r="A16" s="171" t="s">
        <v>38</v>
      </c>
      <c r="B16" s="78" t="s">
        <v>39</v>
      </c>
      <c r="C16" s="163" t="s">
        <v>29</v>
      </c>
      <c r="D16" s="153" t="s">
        <v>30</v>
      </c>
      <c r="E16" s="192" t="s">
        <v>14</v>
      </c>
      <c r="F16" s="167"/>
      <c r="G16" s="78" t="s">
        <v>40</v>
      </c>
      <c r="H16" s="61"/>
    </row>
    <row r="17" spans="1:8" ht="54.45" customHeight="1">
      <c r="A17" s="165" t="s">
        <v>41</v>
      </c>
      <c r="B17" s="78" t="s">
        <v>42</v>
      </c>
      <c r="C17" s="163" t="s">
        <v>29</v>
      </c>
      <c r="D17" s="153" t="s">
        <v>43</v>
      </c>
      <c r="E17" s="192" t="s">
        <v>14</v>
      </c>
      <c r="F17" s="167"/>
      <c r="G17" s="78" t="s">
        <v>44</v>
      </c>
      <c r="H17" s="61"/>
    </row>
    <row r="18" spans="1:8" ht="51" customHeight="1">
      <c r="A18" s="165" t="s">
        <v>45</v>
      </c>
      <c r="B18" s="78" t="s">
        <v>46</v>
      </c>
      <c r="C18" s="163" t="s">
        <v>29</v>
      </c>
      <c r="D18" s="153" t="s">
        <v>43</v>
      </c>
      <c r="E18" s="192" t="s">
        <v>14</v>
      </c>
      <c r="F18" s="167"/>
      <c r="G18" s="78" t="s">
        <v>47</v>
      </c>
      <c r="H18" s="61"/>
    </row>
    <row r="19" spans="1:8" ht="104.4" customHeight="1">
      <c r="A19" s="165" t="s">
        <v>48</v>
      </c>
      <c r="B19" s="168" t="s">
        <v>49</v>
      </c>
      <c r="C19" s="163" t="s">
        <v>29</v>
      </c>
      <c r="D19" s="153" t="s">
        <v>43</v>
      </c>
      <c r="E19" s="192" t="s">
        <v>14</v>
      </c>
      <c r="F19" s="167"/>
      <c r="G19" s="78" t="s">
        <v>50</v>
      </c>
      <c r="H19" s="61"/>
    </row>
    <row r="20" spans="1:8" ht="170.4" customHeight="1">
      <c r="A20" s="165" t="s">
        <v>51</v>
      </c>
      <c r="B20" s="168" t="s">
        <v>52</v>
      </c>
      <c r="C20" s="163" t="s">
        <v>29</v>
      </c>
      <c r="D20" s="153" t="s">
        <v>43</v>
      </c>
      <c r="E20" s="192" t="s">
        <v>14</v>
      </c>
      <c r="F20" s="167"/>
      <c r="G20" s="78" t="s">
        <v>53</v>
      </c>
      <c r="H20" s="61"/>
    </row>
    <row r="21" spans="1:8" ht="156">
      <c r="A21" s="165" t="s">
        <v>54</v>
      </c>
      <c r="B21" s="170" t="s">
        <v>55</v>
      </c>
      <c r="C21" s="146" t="s">
        <v>56</v>
      </c>
      <c r="D21" s="153" t="s">
        <v>43</v>
      </c>
      <c r="E21" s="192" t="s">
        <v>14</v>
      </c>
      <c r="F21" s="167"/>
      <c r="G21" s="78" t="s">
        <v>57</v>
      </c>
      <c r="H21" s="61"/>
    </row>
    <row r="22" spans="1:8" ht="296.4">
      <c r="A22" s="165" t="s">
        <v>58</v>
      </c>
      <c r="B22" s="170" t="s">
        <v>59</v>
      </c>
      <c r="C22" s="145" t="s">
        <v>60</v>
      </c>
      <c r="D22" s="153" t="s">
        <v>43</v>
      </c>
      <c r="E22" s="192" t="s">
        <v>14</v>
      </c>
      <c r="F22" s="167"/>
      <c r="G22" s="78" t="s">
        <v>61</v>
      </c>
      <c r="H22" s="61"/>
    </row>
    <row r="23" spans="1:8" ht="218.4">
      <c r="A23" s="165" t="s">
        <v>62</v>
      </c>
      <c r="B23" s="170" t="s">
        <v>63</v>
      </c>
      <c r="C23" s="145" t="s">
        <v>60</v>
      </c>
      <c r="D23" s="153" t="s">
        <v>43</v>
      </c>
      <c r="E23" s="192" t="s">
        <v>14</v>
      </c>
      <c r="F23" s="167"/>
      <c r="G23" s="78" t="s">
        <v>64</v>
      </c>
      <c r="H23" s="61"/>
    </row>
    <row r="24" spans="1:9" ht="203.25" customHeight="1">
      <c r="A24" s="165" t="s">
        <v>65</v>
      </c>
      <c r="B24" s="170" t="s">
        <v>66</v>
      </c>
      <c r="C24" s="145" t="s">
        <v>60</v>
      </c>
      <c r="D24" s="153" t="s">
        <v>43</v>
      </c>
      <c r="E24" s="192" t="s">
        <v>14</v>
      </c>
      <c r="F24" s="167"/>
      <c r="G24" s="78" t="s">
        <v>472</v>
      </c>
      <c r="H24" s="61"/>
      <c r="I24" s="65"/>
    </row>
    <row r="25" spans="1:9" ht="157.65" customHeight="1">
      <c r="A25" s="165" t="s">
        <v>68</v>
      </c>
      <c r="B25" s="170" t="s">
        <v>69</v>
      </c>
      <c r="C25" s="145" t="s">
        <v>60</v>
      </c>
      <c r="D25" s="153" t="s">
        <v>43</v>
      </c>
      <c r="E25" s="192" t="s">
        <v>14</v>
      </c>
      <c r="F25" s="167"/>
      <c r="G25" s="78" t="s">
        <v>70</v>
      </c>
      <c r="H25" s="61"/>
      <c r="I25" s="65"/>
    </row>
    <row r="26" spans="1:9" ht="157.65" customHeight="1">
      <c r="A26" s="165" t="s">
        <v>71</v>
      </c>
      <c r="B26" s="170" t="s">
        <v>72</v>
      </c>
      <c r="C26" s="145" t="s">
        <v>60</v>
      </c>
      <c r="D26" s="153" t="s">
        <v>43</v>
      </c>
      <c r="E26" s="192" t="s">
        <v>14</v>
      </c>
      <c r="F26" s="167"/>
      <c r="G26" s="78" t="s">
        <v>73</v>
      </c>
      <c r="H26" s="61"/>
      <c r="I26" s="65"/>
    </row>
    <row r="27" spans="1:9" ht="157.65" customHeight="1">
      <c r="A27" s="165" t="s">
        <v>74</v>
      </c>
      <c r="B27" s="170" t="s">
        <v>75</v>
      </c>
      <c r="C27" s="145" t="s">
        <v>60</v>
      </c>
      <c r="D27" s="153" t="s">
        <v>43</v>
      </c>
      <c r="E27" s="192" t="s">
        <v>14</v>
      </c>
      <c r="F27" s="167"/>
      <c r="G27" s="78" t="s">
        <v>76</v>
      </c>
      <c r="H27" s="61"/>
      <c r="I27" s="65"/>
    </row>
    <row r="28" spans="1:9" ht="140.4">
      <c r="A28" s="165" t="s">
        <v>77</v>
      </c>
      <c r="B28" s="170" t="s">
        <v>78</v>
      </c>
      <c r="C28" s="145" t="s">
        <v>60</v>
      </c>
      <c r="D28" s="153" t="s">
        <v>43</v>
      </c>
      <c r="E28" s="192" t="s">
        <v>14</v>
      </c>
      <c r="F28" s="167"/>
      <c r="G28" s="78" t="s">
        <v>76</v>
      </c>
      <c r="H28" s="61"/>
      <c r="I28" s="65"/>
    </row>
    <row r="29" spans="1:9" ht="157.65" customHeight="1">
      <c r="A29" s="165" t="s">
        <v>79</v>
      </c>
      <c r="B29" s="170" t="s">
        <v>80</v>
      </c>
      <c r="C29" s="146" t="s">
        <v>56</v>
      </c>
      <c r="D29" s="153" t="s">
        <v>43</v>
      </c>
      <c r="E29" s="192" t="s">
        <v>14</v>
      </c>
      <c r="F29" s="167"/>
      <c r="G29" s="78" t="s">
        <v>81</v>
      </c>
      <c r="H29" s="61"/>
      <c r="I29" s="65"/>
    </row>
    <row r="30" spans="1:9" ht="140.4">
      <c r="A30" s="165" t="s">
        <v>82</v>
      </c>
      <c r="B30" s="169" t="s">
        <v>83</v>
      </c>
      <c r="C30" s="146" t="s">
        <v>56</v>
      </c>
      <c r="D30" s="153" t="s">
        <v>43</v>
      </c>
      <c r="E30" s="192" t="s">
        <v>14</v>
      </c>
      <c r="F30" s="167"/>
      <c r="G30" s="78" t="s">
        <v>84</v>
      </c>
      <c r="H30" s="61"/>
      <c r="I30" s="65"/>
    </row>
    <row r="31" spans="1:8" ht="140.4">
      <c r="A31" s="165" t="s">
        <v>85</v>
      </c>
      <c r="B31" s="168" t="s">
        <v>86</v>
      </c>
      <c r="C31" s="146" t="s">
        <v>56</v>
      </c>
      <c r="D31" s="153" t="s">
        <v>43</v>
      </c>
      <c r="E31" s="192" t="s">
        <v>14</v>
      </c>
      <c r="F31" s="167"/>
      <c r="G31" s="150" t="s">
        <v>87</v>
      </c>
      <c r="H31" s="61"/>
    </row>
    <row r="32" spans="1:8" ht="140.4">
      <c r="A32" s="165" t="s">
        <v>88</v>
      </c>
      <c r="B32" s="168" t="s">
        <v>89</v>
      </c>
      <c r="C32" s="146" t="s">
        <v>56</v>
      </c>
      <c r="D32" s="153" t="s">
        <v>43</v>
      </c>
      <c r="E32" s="192" t="s">
        <v>14</v>
      </c>
      <c r="F32" s="167"/>
      <c r="G32" s="150" t="s">
        <v>90</v>
      </c>
      <c r="H32" s="61"/>
    </row>
    <row r="33" spans="1:8" ht="219" thickBot="1">
      <c r="A33" s="165" t="s">
        <v>91</v>
      </c>
      <c r="B33" s="166" t="s">
        <v>92</v>
      </c>
      <c r="C33" s="146" t="s">
        <v>56</v>
      </c>
      <c r="D33" s="153" t="s">
        <v>43</v>
      </c>
      <c r="E33" s="192" t="s">
        <v>14</v>
      </c>
      <c r="F33" s="167"/>
      <c r="G33" s="150" t="s">
        <v>93</v>
      </c>
      <c r="H33" s="61"/>
    </row>
    <row r="34" spans="1:8" ht="125.4" thickBot="1">
      <c r="A34" s="165" t="s">
        <v>94</v>
      </c>
      <c r="B34" s="166" t="s">
        <v>95</v>
      </c>
      <c r="C34" s="145" t="s">
        <v>60</v>
      </c>
      <c r="D34" s="153" t="s">
        <v>43</v>
      </c>
      <c r="E34" s="192" t="s">
        <v>14</v>
      </c>
      <c r="F34" s="162"/>
      <c r="G34" s="150" t="s">
        <v>96</v>
      </c>
      <c r="H34" s="61"/>
    </row>
    <row r="35" spans="1:8" ht="62.4">
      <c r="A35" s="165" t="s">
        <v>97</v>
      </c>
      <c r="B35" s="164" t="s">
        <v>98</v>
      </c>
      <c r="C35" s="163" t="s">
        <v>29</v>
      </c>
      <c r="D35" s="153" t="s">
        <v>43</v>
      </c>
      <c r="E35" s="192" t="s">
        <v>14</v>
      </c>
      <c r="F35" s="162"/>
      <c r="G35" s="150" t="s">
        <v>99</v>
      </c>
      <c r="H35" s="61"/>
    </row>
    <row r="36" spans="1:7" ht="16.2" thickBot="1">
      <c r="A36" s="161"/>
      <c r="B36" s="158" t="s">
        <v>100</v>
      </c>
      <c r="C36" s="157"/>
      <c r="D36" s="157"/>
      <c r="E36" s="156"/>
      <c r="F36" s="156"/>
      <c r="G36" s="155"/>
    </row>
    <row r="37" spans="1:7" ht="31.8" thickBot="1">
      <c r="A37" s="154" t="s">
        <v>101</v>
      </c>
      <c r="B37" s="160" t="s">
        <v>102</v>
      </c>
      <c r="C37" s="144" t="s">
        <v>103</v>
      </c>
      <c r="D37" s="153" t="s">
        <v>43</v>
      </c>
      <c r="E37" s="192" t="s">
        <v>14</v>
      </c>
      <c r="F37" s="151"/>
      <c r="G37" s="150" t="s">
        <v>104</v>
      </c>
    </row>
    <row r="38" spans="1:7" ht="31.2">
      <c r="A38" s="154" t="s">
        <v>105</v>
      </c>
      <c r="B38" s="56" t="s">
        <v>106</v>
      </c>
      <c r="C38" s="144" t="s">
        <v>103</v>
      </c>
      <c r="D38" s="153" t="s">
        <v>43</v>
      </c>
      <c r="E38" s="192" t="s">
        <v>14</v>
      </c>
      <c r="F38" s="151"/>
      <c r="G38" s="150" t="s">
        <v>107</v>
      </c>
    </row>
    <row r="39" spans="1:7" ht="31.8" thickBot="1">
      <c r="A39" s="159"/>
      <c r="B39" s="158" t="s">
        <v>108</v>
      </c>
      <c r="C39" s="157"/>
      <c r="D39" s="157"/>
      <c r="E39" s="156"/>
      <c r="F39" s="156"/>
      <c r="G39" s="155"/>
    </row>
    <row r="40" spans="1:7" ht="43.8" thickBot="1">
      <c r="A40" s="154" t="s">
        <v>109</v>
      </c>
      <c r="B40" s="56" t="s">
        <v>110</v>
      </c>
      <c r="C40" s="145" t="s">
        <v>60</v>
      </c>
      <c r="D40" s="153" t="s">
        <v>43</v>
      </c>
      <c r="E40" s="192" t="s">
        <v>14</v>
      </c>
      <c r="F40" s="151"/>
      <c r="G40" s="150" t="s">
        <v>111</v>
      </c>
    </row>
    <row r="41" spans="1:7" ht="43.8" thickBot="1">
      <c r="A41" s="154" t="s">
        <v>112</v>
      </c>
      <c r="B41" s="56" t="s">
        <v>113</v>
      </c>
      <c r="C41" s="145" t="s">
        <v>60</v>
      </c>
      <c r="D41" s="153" t="s">
        <v>43</v>
      </c>
      <c r="E41" s="192" t="s">
        <v>14</v>
      </c>
      <c r="F41" s="151"/>
      <c r="G41" s="150" t="s">
        <v>114</v>
      </c>
    </row>
    <row r="42" spans="1:7" ht="43.2">
      <c r="A42" s="154" t="s">
        <v>115</v>
      </c>
      <c r="B42" s="56" t="s">
        <v>116</v>
      </c>
      <c r="C42" s="145" t="s">
        <v>60</v>
      </c>
      <c r="D42" s="153" t="s">
        <v>43</v>
      </c>
      <c r="E42" s="192" t="s">
        <v>14</v>
      </c>
      <c r="F42" s="151"/>
      <c r="G42" s="150" t="s">
        <v>111</v>
      </c>
    </row>
    <row r="43" ht="15">
      <c r="C43" s="140"/>
    </row>
    <row r="44" ht="15">
      <c r="C44" s="140"/>
    </row>
    <row r="45" ht="15">
      <c r="C45" s="140"/>
    </row>
    <row r="46" ht="15">
      <c r="C46" s="140"/>
    </row>
    <row r="47" ht="15">
      <c r="F47" s="149"/>
    </row>
    <row r="48" ht="15">
      <c r="C48" s="140"/>
    </row>
    <row r="49" ht="15" thickBot="1"/>
    <row r="50" spans="3:5" ht="31.8" thickBot="1">
      <c r="C50" s="142" t="s">
        <v>117</v>
      </c>
      <c r="D50" s="148" t="s">
        <v>118</v>
      </c>
      <c r="E50" s="148" t="s">
        <v>119</v>
      </c>
    </row>
    <row r="51" spans="3:5" ht="28.8">
      <c r="C51" s="147" t="s">
        <v>29</v>
      </c>
      <c r="D51" s="143">
        <f>COUNTIF($C$13:$C$42,C51)</f>
        <v>9</v>
      </c>
      <c r="E51" s="143">
        <f>COUNTIF(E13:E20,"No")+COUNTIF(E35,"No")</f>
        <v>9</v>
      </c>
    </row>
    <row r="52" spans="3:5" ht="43.2">
      <c r="C52" s="146" t="s">
        <v>56</v>
      </c>
      <c r="D52" s="143">
        <f>COUNTIF($C$13:$C$42,C52)</f>
        <v>6</v>
      </c>
      <c r="E52" s="143">
        <f>COUNTIF(E21,"No")+COUNTIF(E29:E33,"No")</f>
        <v>6</v>
      </c>
    </row>
    <row r="53" spans="3:5" ht="43.2">
      <c r="C53" s="145" t="s">
        <v>60</v>
      </c>
      <c r="D53" s="143">
        <f>COUNTIF($C$13:$C$42,C53)</f>
        <v>11</v>
      </c>
      <c r="E53" s="143">
        <f>COUNTIF(E22:E28,"No")+COUNTIF(E40:E42,"No")+COUNTIF(E34,"No")</f>
        <v>11</v>
      </c>
    </row>
    <row r="54" spans="3:5" ht="29.4" thickBot="1">
      <c r="C54" s="144" t="s">
        <v>103</v>
      </c>
      <c r="D54" s="143">
        <f>COUNTIF($C$13:$C$42,C54)</f>
        <v>2</v>
      </c>
      <c r="E54" s="143">
        <f>COUNTIF(E37:E38,"No")</f>
        <v>2</v>
      </c>
    </row>
    <row r="55" spans="3:5" ht="15" thickBot="1">
      <c r="C55" s="142" t="s">
        <v>120</v>
      </c>
      <c r="D55" s="142">
        <f>SUM(D51:D54)</f>
        <v>28</v>
      </c>
      <c r="E55" s="142">
        <f>SUM(E51:E54)</f>
        <v>28</v>
      </c>
    </row>
    <row r="56" ht="15">
      <c r="C56" s="140"/>
    </row>
    <row r="57" ht="15">
      <c r="C57" s="140"/>
    </row>
    <row r="58" ht="15">
      <c r="C58" s="140"/>
    </row>
  </sheetData>
  <mergeCells count="8">
    <mergeCell ref="C9:F9"/>
    <mergeCell ref="C10:E10"/>
    <mergeCell ref="A1:F1"/>
    <mergeCell ref="A2:F2"/>
    <mergeCell ref="C4:E4"/>
    <mergeCell ref="C5:E5"/>
    <mergeCell ref="C7:F7"/>
    <mergeCell ref="C8:F8"/>
  </mergeCells>
  <conditionalFormatting sqref="E13:E35">
    <cfRule type="cellIs" priority="1" dxfId="1" operator="equal">
      <formula>"Sì"</formula>
    </cfRule>
    <cfRule type="cellIs" priority="2" dxfId="0" operator="equal">
      <formula>"No"</formula>
    </cfRule>
  </conditionalFormatting>
  <conditionalFormatting sqref="E37:E38">
    <cfRule type="cellIs" priority="5" dxfId="1" operator="equal">
      <formula>"Sì"</formula>
    </cfRule>
    <cfRule type="cellIs" priority="6" dxfId="0" operator="equal">
      <formula>"No"</formula>
    </cfRule>
  </conditionalFormatting>
  <conditionalFormatting sqref="E40:E42">
    <cfRule type="cellIs" priority="3" dxfId="1" operator="equal">
      <formula>"Sì"</formula>
    </cfRule>
    <cfRule type="cellIs" priority="4" dxfId="0" operator="equal">
      <formula>"No"</formula>
    </cfRule>
  </conditionalFormatting>
  <dataValidations count="2">
    <dataValidation type="list" allowBlank="1" showInputMessage="1" showErrorMessage="1" sqref="E35:E42">
      <formula1>$I$7:$I$9</formula1>
    </dataValidation>
    <dataValidation type="list" allowBlank="1" showInputMessage="1" showErrorMessage="1" sqref="E13:E34">
      <formula1>$I$7:$I$8</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6C0F-D2A7-4A25-A621-3172D66F41F5}">
  <dimension ref="A1:I58"/>
  <sheetViews>
    <sheetView zoomScale="90" zoomScaleNormal="90" workbookViewId="0" topLeftCell="A18">
      <selection activeCell="A21" sqref="A21"/>
    </sheetView>
  </sheetViews>
  <sheetFormatPr defaultColWidth="74.00390625" defaultRowHeight="15"/>
  <cols>
    <col min="1" max="1" width="17.421875" style="3" customWidth="1"/>
    <col min="2" max="2" width="76.7109375" style="3" bestFit="1" customWidth="1"/>
    <col min="3" max="3" width="13.7109375" style="4" customWidth="1"/>
    <col min="4" max="4" width="10.00390625" style="3" customWidth="1"/>
    <col min="5" max="5" width="9.7109375" style="3" customWidth="1"/>
    <col min="6" max="6" width="43.421875" style="3" customWidth="1"/>
    <col min="7" max="7" width="125.57421875" style="3" customWidth="1"/>
    <col min="8" max="8" width="7.57421875" style="3" bestFit="1" customWidth="1"/>
    <col min="9" max="9" width="11.8515625" style="3"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5</v>
      </c>
      <c r="B5" s="55" t="s">
        <v>121</v>
      </c>
      <c r="C5" s="213" t="s">
        <v>7</v>
      </c>
      <c r="D5" s="214"/>
      <c r="E5" s="215"/>
      <c r="F5" s="27" t="s">
        <v>122</v>
      </c>
    </row>
    <row r="6" ht="15">
      <c r="E6" s="25"/>
    </row>
    <row r="7" spans="1:9" ht="18.6" thickBot="1">
      <c r="A7" s="29"/>
      <c r="B7" s="30" t="s">
        <v>9</v>
      </c>
      <c r="C7" s="216" t="s">
        <v>10</v>
      </c>
      <c r="D7" s="217"/>
      <c r="E7" s="217"/>
      <c r="F7" s="217"/>
      <c r="H7" s="25"/>
      <c r="I7" s="25" t="s">
        <v>11</v>
      </c>
    </row>
    <row r="8" spans="1:9" ht="18.6" thickBot="1">
      <c r="A8" s="31"/>
      <c r="B8" s="32" t="s">
        <v>12</v>
      </c>
      <c r="C8" s="216" t="s">
        <v>13</v>
      </c>
      <c r="D8" s="217"/>
      <c r="E8" s="217"/>
      <c r="F8" s="217"/>
      <c r="H8" s="25"/>
      <c r="I8" s="25" t="s">
        <v>14</v>
      </c>
    </row>
    <row r="9" spans="1:9" ht="18.6" thickBot="1">
      <c r="A9" s="31"/>
      <c r="B9" s="32" t="s">
        <v>15</v>
      </c>
      <c r="C9" s="216" t="s">
        <v>16</v>
      </c>
      <c r="D9" s="217"/>
      <c r="E9" s="217"/>
      <c r="F9" s="217"/>
      <c r="H9" s="25"/>
      <c r="I9" s="25" t="s">
        <v>17</v>
      </c>
    </row>
    <row r="10" spans="1:9" ht="18" customHeight="1">
      <c r="A10" s="33"/>
      <c r="B10" s="34" t="s">
        <v>18</v>
      </c>
      <c r="C10" s="218" t="s">
        <v>19</v>
      </c>
      <c r="D10" s="219"/>
      <c r="E10" s="220"/>
      <c r="F10" s="60" t="s">
        <v>20</v>
      </c>
      <c r="G10" s="1"/>
      <c r="H10" s="1"/>
      <c r="I10" s="1"/>
    </row>
    <row r="11" spans="2:5" ht="15" thickBot="1">
      <c r="B11" s="25"/>
      <c r="D11" s="25"/>
      <c r="E11" s="25"/>
    </row>
    <row r="12" spans="1:7" s="73" customFormat="1" ht="42.75" customHeight="1" thickBot="1">
      <c r="A12" s="93" t="s">
        <v>21</v>
      </c>
      <c r="B12" s="94" t="s">
        <v>22</v>
      </c>
      <c r="C12" s="94" t="s">
        <v>4</v>
      </c>
      <c r="D12" s="95" t="s">
        <v>23</v>
      </c>
      <c r="E12" s="95" t="s">
        <v>24</v>
      </c>
      <c r="F12" s="94" t="s">
        <v>25</v>
      </c>
      <c r="G12" s="62" t="s">
        <v>26</v>
      </c>
    </row>
    <row r="13" spans="1:8" ht="70.95" customHeight="1">
      <c r="A13" s="89" t="s">
        <v>123</v>
      </c>
      <c r="B13" s="174" t="s">
        <v>28</v>
      </c>
      <c r="C13" s="147" t="s">
        <v>29</v>
      </c>
      <c r="D13" s="173" t="s">
        <v>30</v>
      </c>
      <c r="E13" s="192" t="s">
        <v>14</v>
      </c>
      <c r="F13" s="152"/>
      <c r="G13" s="150" t="s">
        <v>31</v>
      </c>
      <c r="H13" s="61"/>
    </row>
    <row r="14" spans="1:8" ht="70.95" customHeight="1">
      <c r="A14" s="87" t="s">
        <v>124</v>
      </c>
      <c r="B14" s="78" t="s">
        <v>33</v>
      </c>
      <c r="C14" s="163" t="s">
        <v>29</v>
      </c>
      <c r="D14" s="153" t="s">
        <v>30</v>
      </c>
      <c r="E14" s="192" t="s">
        <v>14</v>
      </c>
      <c r="F14" s="167"/>
      <c r="G14" s="150" t="s">
        <v>34</v>
      </c>
      <c r="H14" s="61"/>
    </row>
    <row r="15" spans="1:8" ht="59.4" customHeight="1">
      <c r="A15" s="87" t="s">
        <v>125</v>
      </c>
      <c r="B15" s="78" t="s">
        <v>36</v>
      </c>
      <c r="C15" s="163" t="s">
        <v>29</v>
      </c>
      <c r="D15" s="153" t="s">
        <v>30</v>
      </c>
      <c r="E15" s="192" t="s">
        <v>14</v>
      </c>
      <c r="F15" s="167"/>
      <c r="G15" s="78" t="s">
        <v>37</v>
      </c>
      <c r="H15" s="61"/>
    </row>
    <row r="16" spans="1:8" ht="59.4" customHeight="1">
      <c r="A16" s="89" t="s">
        <v>126</v>
      </c>
      <c r="B16" s="78" t="s">
        <v>39</v>
      </c>
      <c r="C16" s="163" t="s">
        <v>29</v>
      </c>
      <c r="D16" s="153" t="s">
        <v>30</v>
      </c>
      <c r="E16" s="192" t="s">
        <v>14</v>
      </c>
      <c r="F16" s="167"/>
      <c r="G16" s="78" t="s">
        <v>40</v>
      </c>
      <c r="H16" s="61"/>
    </row>
    <row r="17" spans="1:8" ht="54.45" customHeight="1">
      <c r="A17" s="88" t="s">
        <v>127</v>
      </c>
      <c r="B17" s="78" t="s">
        <v>42</v>
      </c>
      <c r="C17" s="163" t="s">
        <v>29</v>
      </c>
      <c r="D17" s="153" t="s">
        <v>43</v>
      </c>
      <c r="E17" s="192" t="s">
        <v>14</v>
      </c>
      <c r="F17" s="167"/>
      <c r="G17" s="78" t="s">
        <v>128</v>
      </c>
      <c r="H17" s="61"/>
    </row>
    <row r="18" spans="1:8" ht="51" customHeight="1">
      <c r="A18" s="88" t="s">
        <v>129</v>
      </c>
      <c r="B18" s="78" t="s">
        <v>46</v>
      </c>
      <c r="C18" s="163" t="s">
        <v>29</v>
      </c>
      <c r="D18" s="153" t="s">
        <v>43</v>
      </c>
      <c r="E18" s="192" t="s">
        <v>14</v>
      </c>
      <c r="F18" s="167"/>
      <c r="G18" s="78" t="s">
        <v>47</v>
      </c>
      <c r="H18" s="61"/>
    </row>
    <row r="19" spans="1:8" ht="104.4" customHeight="1">
      <c r="A19" s="88" t="s">
        <v>130</v>
      </c>
      <c r="B19" s="168" t="s">
        <v>49</v>
      </c>
      <c r="C19" s="163" t="s">
        <v>29</v>
      </c>
      <c r="D19" s="153" t="s">
        <v>43</v>
      </c>
      <c r="E19" s="192" t="s">
        <v>14</v>
      </c>
      <c r="F19" s="167"/>
      <c r="G19" s="78" t="s">
        <v>50</v>
      </c>
      <c r="H19" s="61"/>
    </row>
    <row r="20" spans="1:8" ht="170.4" customHeight="1">
      <c r="A20" s="88" t="s">
        <v>131</v>
      </c>
      <c r="B20" s="168" t="s">
        <v>52</v>
      </c>
      <c r="C20" s="163" t="s">
        <v>29</v>
      </c>
      <c r="D20" s="153" t="s">
        <v>43</v>
      </c>
      <c r="E20" s="192" t="s">
        <v>14</v>
      </c>
      <c r="F20" s="167"/>
      <c r="G20" s="78" t="s">
        <v>53</v>
      </c>
      <c r="H20" s="61"/>
    </row>
    <row r="21" spans="1:8" ht="156">
      <c r="A21" s="88" t="s">
        <v>132</v>
      </c>
      <c r="B21" s="170" t="s">
        <v>55</v>
      </c>
      <c r="C21" s="146" t="s">
        <v>56</v>
      </c>
      <c r="D21" s="153" t="s">
        <v>43</v>
      </c>
      <c r="E21" s="192" t="s">
        <v>14</v>
      </c>
      <c r="F21" s="167"/>
      <c r="G21" s="78" t="s">
        <v>57</v>
      </c>
      <c r="H21" s="61"/>
    </row>
    <row r="22" spans="1:8" ht="296.4">
      <c r="A22" s="88" t="s">
        <v>133</v>
      </c>
      <c r="B22" s="170" t="s">
        <v>59</v>
      </c>
      <c r="C22" s="145" t="s">
        <v>60</v>
      </c>
      <c r="D22" s="153" t="s">
        <v>43</v>
      </c>
      <c r="E22" s="192" t="s">
        <v>14</v>
      </c>
      <c r="F22" s="167"/>
      <c r="G22" s="78" t="s">
        <v>134</v>
      </c>
      <c r="H22" s="61"/>
    </row>
    <row r="23" spans="1:8" ht="218.4">
      <c r="A23" s="88" t="s">
        <v>135</v>
      </c>
      <c r="B23" s="170" t="s">
        <v>63</v>
      </c>
      <c r="C23" s="145" t="s">
        <v>60</v>
      </c>
      <c r="D23" s="153" t="s">
        <v>43</v>
      </c>
      <c r="E23" s="192" t="s">
        <v>14</v>
      </c>
      <c r="F23" s="167"/>
      <c r="G23" s="78" t="s">
        <v>64</v>
      </c>
      <c r="H23" s="61"/>
    </row>
    <row r="24" spans="1:9" ht="157.65" customHeight="1">
      <c r="A24" s="88" t="s">
        <v>136</v>
      </c>
      <c r="B24" s="170" t="s">
        <v>66</v>
      </c>
      <c r="C24" s="145" t="s">
        <v>60</v>
      </c>
      <c r="D24" s="153" t="s">
        <v>43</v>
      </c>
      <c r="E24" s="192" t="s">
        <v>14</v>
      </c>
      <c r="F24" s="167"/>
      <c r="G24" s="78" t="s">
        <v>67</v>
      </c>
      <c r="H24" s="61"/>
      <c r="I24" s="65"/>
    </row>
    <row r="25" spans="1:9" ht="157.65" customHeight="1">
      <c r="A25" s="88" t="s">
        <v>137</v>
      </c>
      <c r="B25" s="170" t="s">
        <v>138</v>
      </c>
      <c r="C25" s="145" t="s">
        <v>60</v>
      </c>
      <c r="D25" s="153" t="s">
        <v>43</v>
      </c>
      <c r="E25" s="192" t="s">
        <v>14</v>
      </c>
      <c r="F25" s="167"/>
      <c r="G25" s="78" t="s">
        <v>70</v>
      </c>
      <c r="H25" s="61"/>
      <c r="I25" s="65"/>
    </row>
    <row r="26" spans="1:9" ht="157.65" customHeight="1">
      <c r="A26" s="88" t="s">
        <v>139</v>
      </c>
      <c r="B26" s="170" t="s">
        <v>72</v>
      </c>
      <c r="C26" s="145" t="s">
        <v>60</v>
      </c>
      <c r="D26" s="153" t="s">
        <v>43</v>
      </c>
      <c r="E26" s="192" t="s">
        <v>14</v>
      </c>
      <c r="F26" s="167"/>
      <c r="G26" s="78" t="s">
        <v>73</v>
      </c>
      <c r="H26" s="61"/>
      <c r="I26" s="65"/>
    </row>
    <row r="27" spans="1:9" ht="157.65" customHeight="1">
      <c r="A27" s="88" t="s">
        <v>140</v>
      </c>
      <c r="B27" s="170" t="s">
        <v>75</v>
      </c>
      <c r="C27" s="145" t="s">
        <v>60</v>
      </c>
      <c r="D27" s="153" t="s">
        <v>43</v>
      </c>
      <c r="E27" s="192" t="s">
        <v>14</v>
      </c>
      <c r="F27" s="167"/>
      <c r="G27" s="78" t="s">
        <v>76</v>
      </c>
      <c r="H27" s="61"/>
      <c r="I27" s="65"/>
    </row>
    <row r="28" spans="1:9" ht="157.65" customHeight="1">
      <c r="A28" s="88" t="s">
        <v>141</v>
      </c>
      <c r="B28" s="170" t="s">
        <v>78</v>
      </c>
      <c r="C28" s="145" t="s">
        <v>60</v>
      </c>
      <c r="D28" s="153" t="s">
        <v>43</v>
      </c>
      <c r="E28" s="192" t="s">
        <v>14</v>
      </c>
      <c r="F28" s="167"/>
      <c r="G28" s="78" t="s">
        <v>76</v>
      </c>
      <c r="H28" s="61"/>
      <c r="I28" s="65"/>
    </row>
    <row r="29" spans="1:9" ht="157.65" customHeight="1">
      <c r="A29" s="88" t="s">
        <v>142</v>
      </c>
      <c r="B29" s="170" t="s">
        <v>143</v>
      </c>
      <c r="C29" s="146" t="s">
        <v>56</v>
      </c>
      <c r="D29" s="153" t="s">
        <v>43</v>
      </c>
      <c r="E29" s="192" t="s">
        <v>14</v>
      </c>
      <c r="F29" s="167"/>
      <c r="G29" s="78" t="s">
        <v>144</v>
      </c>
      <c r="H29" s="61"/>
      <c r="I29" s="65"/>
    </row>
    <row r="30" spans="1:9" ht="157.65" customHeight="1">
      <c r="A30" s="88" t="s">
        <v>145</v>
      </c>
      <c r="B30" s="169" t="s">
        <v>146</v>
      </c>
      <c r="C30" s="146" t="s">
        <v>56</v>
      </c>
      <c r="D30" s="153" t="s">
        <v>43</v>
      </c>
      <c r="E30" s="192" t="s">
        <v>14</v>
      </c>
      <c r="F30" s="167"/>
      <c r="G30" s="78" t="s">
        <v>84</v>
      </c>
      <c r="H30" s="61"/>
      <c r="I30" s="65"/>
    </row>
    <row r="31" spans="1:8" ht="140.4">
      <c r="A31" s="88" t="s">
        <v>147</v>
      </c>
      <c r="B31" s="168" t="s">
        <v>86</v>
      </c>
      <c r="C31" s="146" t="s">
        <v>56</v>
      </c>
      <c r="D31" s="153" t="s">
        <v>43</v>
      </c>
      <c r="E31" s="192" t="s">
        <v>14</v>
      </c>
      <c r="F31" s="167"/>
      <c r="G31" s="150" t="s">
        <v>87</v>
      </c>
      <c r="H31" s="61"/>
    </row>
    <row r="32" spans="1:8" ht="140.4">
      <c r="A32" s="88" t="s">
        <v>148</v>
      </c>
      <c r="B32" s="168" t="s">
        <v>149</v>
      </c>
      <c r="C32" s="146" t="s">
        <v>56</v>
      </c>
      <c r="D32" s="153" t="s">
        <v>43</v>
      </c>
      <c r="E32" s="192" t="s">
        <v>14</v>
      </c>
      <c r="F32" s="167"/>
      <c r="G32" s="150" t="s">
        <v>90</v>
      </c>
      <c r="H32" s="61"/>
    </row>
    <row r="33" spans="1:8" ht="219" thickBot="1">
      <c r="A33" s="88" t="s">
        <v>150</v>
      </c>
      <c r="B33" s="166" t="s">
        <v>92</v>
      </c>
      <c r="C33" s="146" t="s">
        <v>56</v>
      </c>
      <c r="D33" s="153" t="s">
        <v>43</v>
      </c>
      <c r="E33" s="192" t="s">
        <v>14</v>
      </c>
      <c r="F33" s="167"/>
      <c r="G33" s="150" t="s">
        <v>151</v>
      </c>
      <c r="H33" s="61"/>
    </row>
    <row r="34" spans="1:8" ht="125.4" thickBot="1">
      <c r="A34" s="88" t="s">
        <v>152</v>
      </c>
      <c r="B34" s="166" t="s">
        <v>95</v>
      </c>
      <c r="C34" s="145" t="s">
        <v>60</v>
      </c>
      <c r="D34" s="153" t="s">
        <v>43</v>
      </c>
      <c r="E34" s="192" t="s">
        <v>14</v>
      </c>
      <c r="F34" s="162"/>
      <c r="G34" s="150" t="s">
        <v>96</v>
      </c>
      <c r="H34" s="61"/>
    </row>
    <row r="35" spans="1:8" ht="62.4">
      <c r="A35" s="88" t="s">
        <v>153</v>
      </c>
      <c r="B35" s="164" t="s">
        <v>98</v>
      </c>
      <c r="C35" s="163" t="s">
        <v>29</v>
      </c>
      <c r="D35" s="153" t="s">
        <v>43</v>
      </c>
      <c r="E35" s="192" t="s">
        <v>14</v>
      </c>
      <c r="F35" s="162"/>
      <c r="G35" s="150" t="s">
        <v>99</v>
      </c>
      <c r="H35" s="61"/>
    </row>
    <row r="36" spans="1:7" ht="16.2" thickBot="1">
      <c r="A36" s="57"/>
      <c r="B36" s="158" t="s">
        <v>100</v>
      </c>
      <c r="C36" s="157"/>
      <c r="D36" s="157"/>
      <c r="E36" s="156"/>
      <c r="F36" s="156"/>
      <c r="G36" s="155"/>
    </row>
    <row r="37" spans="1:7" ht="31.8" thickBot="1">
      <c r="A37" s="14" t="s">
        <v>154</v>
      </c>
      <c r="B37" s="160" t="s">
        <v>102</v>
      </c>
      <c r="C37" s="144" t="s">
        <v>103</v>
      </c>
      <c r="D37" s="153" t="s">
        <v>43</v>
      </c>
      <c r="E37" s="192" t="s">
        <v>14</v>
      </c>
      <c r="F37" s="151"/>
      <c r="G37" s="150" t="s">
        <v>104</v>
      </c>
    </row>
    <row r="38" spans="1:7" ht="31.2">
      <c r="A38" s="14" t="s">
        <v>155</v>
      </c>
      <c r="B38" s="56" t="s">
        <v>106</v>
      </c>
      <c r="C38" s="144" t="s">
        <v>103</v>
      </c>
      <c r="D38" s="153" t="s">
        <v>43</v>
      </c>
      <c r="E38" s="192" t="s">
        <v>14</v>
      </c>
      <c r="F38" s="151"/>
      <c r="G38" s="150" t="s">
        <v>156</v>
      </c>
    </row>
    <row r="39" spans="1:7" ht="31.8" thickBot="1">
      <c r="A39" s="58"/>
      <c r="B39" s="158" t="s">
        <v>108</v>
      </c>
      <c r="C39" s="157"/>
      <c r="D39" s="157"/>
      <c r="E39" s="156"/>
      <c r="F39" s="156"/>
      <c r="G39" s="155"/>
    </row>
    <row r="40" spans="1:7" ht="43.8" thickBot="1">
      <c r="A40" s="14" t="s">
        <v>157</v>
      </c>
      <c r="B40" s="56" t="s">
        <v>110</v>
      </c>
      <c r="C40" s="145" t="s">
        <v>60</v>
      </c>
      <c r="D40" s="153" t="s">
        <v>43</v>
      </c>
      <c r="E40" s="192" t="s">
        <v>14</v>
      </c>
      <c r="F40" s="151"/>
      <c r="G40" s="150" t="s">
        <v>111</v>
      </c>
    </row>
    <row r="41" spans="1:7" ht="43.8" thickBot="1">
      <c r="A41" s="14" t="s">
        <v>158</v>
      </c>
      <c r="B41" s="56" t="s">
        <v>113</v>
      </c>
      <c r="C41" s="145" t="s">
        <v>60</v>
      </c>
      <c r="D41" s="153" t="s">
        <v>43</v>
      </c>
      <c r="E41" s="192" t="s">
        <v>14</v>
      </c>
      <c r="F41" s="151"/>
      <c r="G41" s="150" t="s">
        <v>114</v>
      </c>
    </row>
    <row r="42" spans="1:7" ht="43.2">
      <c r="A42" s="14" t="s">
        <v>159</v>
      </c>
      <c r="B42" s="56" t="s">
        <v>116</v>
      </c>
      <c r="C42" s="145" t="s">
        <v>60</v>
      </c>
      <c r="D42" s="153" t="s">
        <v>43</v>
      </c>
      <c r="E42" s="192" t="s">
        <v>14</v>
      </c>
      <c r="F42" s="151"/>
      <c r="G42" s="150" t="s">
        <v>111</v>
      </c>
    </row>
    <row r="43" ht="15">
      <c r="C43" s="3"/>
    </row>
    <row r="44" ht="15">
      <c r="C44" s="3"/>
    </row>
    <row r="45" ht="15">
      <c r="C45" s="3"/>
    </row>
    <row r="46" ht="15">
      <c r="C46" s="3"/>
    </row>
    <row r="47" ht="15">
      <c r="F47" s="35"/>
    </row>
    <row r="48" ht="15">
      <c r="C48" s="3"/>
    </row>
    <row r="49" ht="15" thickBot="1"/>
    <row r="50" spans="3:5" ht="31.8" thickBot="1">
      <c r="C50" s="101" t="s">
        <v>117</v>
      </c>
      <c r="D50" s="99" t="s">
        <v>118</v>
      </c>
      <c r="E50" s="99" t="s">
        <v>119</v>
      </c>
    </row>
    <row r="51" spans="3:5" ht="28.8">
      <c r="C51" s="91" t="s">
        <v>29</v>
      </c>
      <c r="D51" s="102">
        <f>COUNTIF($C$13:$C$42,C51)</f>
        <v>9</v>
      </c>
      <c r="E51" s="102">
        <f>COUNTIF(E13:E20,"No")+COUNTIF(E35,"No")</f>
        <v>9</v>
      </c>
    </row>
    <row r="52" spans="3:5" ht="43.2">
      <c r="C52" s="79" t="s">
        <v>56</v>
      </c>
      <c r="D52" s="102">
        <f>COUNTIF($C$13:$C$42,C52)</f>
        <v>6</v>
      </c>
      <c r="E52" s="102">
        <f>COUNTIF(E21,"No")+COUNTIF(E29:E33,"No")</f>
        <v>6</v>
      </c>
    </row>
    <row r="53" spans="3:5" ht="43.2">
      <c r="C53" s="80" t="s">
        <v>60</v>
      </c>
      <c r="D53" s="102">
        <f>COUNTIF($C$13:$C$42,C53)</f>
        <v>11</v>
      </c>
      <c r="E53" s="102">
        <f>COUNTIF(E22:E28,"No")+COUNTIF(E40:E42,"No")+COUNTIF(E34,"No")</f>
        <v>11</v>
      </c>
    </row>
    <row r="54" spans="3:5" ht="29.4" thickBot="1">
      <c r="C54" s="100" t="s">
        <v>103</v>
      </c>
      <c r="D54" s="102">
        <f>COUNTIF($C$13:$C$42,C54)</f>
        <v>2</v>
      </c>
      <c r="E54" s="102">
        <f>COUNTIF(E37:E38,"No")</f>
        <v>2</v>
      </c>
    </row>
    <row r="55" spans="3:5" ht="15" thickBot="1">
      <c r="C55" s="101" t="s">
        <v>120</v>
      </c>
      <c r="D55" s="101">
        <f>SUM(D51:D54)</f>
        <v>28</v>
      </c>
      <c r="E55" s="101">
        <f>SUM(E51:E54)</f>
        <v>28</v>
      </c>
    </row>
    <row r="56" ht="15">
      <c r="C56" s="3"/>
    </row>
    <row r="57" ht="15">
      <c r="C57" s="3"/>
    </row>
    <row r="58" ht="15">
      <c r="C58" s="3"/>
    </row>
  </sheetData>
  <mergeCells count="8">
    <mergeCell ref="C9:F9"/>
    <mergeCell ref="C10:E10"/>
    <mergeCell ref="A1:F1"/>
    <mergeCell ref="A2:F2"/>
    <mergeCell ref="C4:E4"/>
    <mergeCell ref="C5:E5"/>
    <mergeCell ref="C7:F7"/>
    <mergeCell ref="C8:F8"/>
  </mergeCells>
  <conditionalFormatting sqref="E13:E35">
    <cfRule type="cellIs" priority="1" dxfId="1" operator="equal">
      <formula>"Sì"</formula>
    </cfRule>
    <cfRule type="cellIs" priority="2" dxfId="0" operator="equal">
      <formula>"No"</formula>
    </cfRule>
  </conditionalFormatting>
  <conditionalFormatting sqref="E37:E38">
    <cfRule type="cellIs" priority="5" dxfId="1" operator="equal">
      <formula>"Sì"</formula>
    </cfRule>
    <cfRule type="cellIs" priority="6" dxfId="0" operator="equal">
      <formula>"No"</formula>
    </cfRule>
  </conditionalFormatting>
  <conditionalFormatting sqref="E40:E42">
    <cfRule type="cellIs" priority="3" dxfId="1" operator="equal">
      <formula>"Sì"</formula>
    </cfRule>
    <cfRule type="cellIs" priority="4" dxfId="0" operator="equal">
      <formula>"No"</formula>
    </cfRule>
  </conditionalFormatting>
  <dataValidations count="2">
    <dataValidation type="list" allowBlank="1" showInputMessage="1" showErrorMessage="1" sqref="E13:E34">
      <formula1>$I$7:$I$8</formula1>
    </dataValidation>
    <dataValidation type="list" allowBlank="1" showInputMessage="1" showErrorMessage="1" sqref="E35:E42">
      <formula1>$I$7:$I$9</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9F51-EF67-4271-B442-73A0B71FCC5C}">
  <dimension ref="A1:I58"/>
  <sheetViews>
    <sheetView zoomScale="90" zoomScaleNormal="90" workbookViewId="0" topLeftCell="A38">
      <selection activeCell="B33" sqref="B33"/>
    </sheetView>
  </sheetViews>
  <sheetFormatPr defaultColWidth="74.00390625" defaultRowHeight="15"/>
  <cols>
    <col min="1" max="1" width="17.421875" style="140" customWidth="1"/>
    <col min="2" max="2" width="76.7109375" style="140" bestFit="1" customWidth="1"/>
    <col min="3" max="3" width="13.7109375" style="141" customWidth="1"/>
    <col min="4" max="4" width="10.00390625" style="140" customWidth="1"/>
    <col min="5" max="5" width="9.7109375" style="140" customWidth="1"/>
    <col min="6" max="6" width="13.28125" style="140" customWidth="1"/>
    <col min="7" max="7" width="125.57421875" style="140" customWidth="1"/>
    <col min="8" max="8" width="7.57421875" style="140" bestFit="1" customWidth="1"/>
    <col min="9" max="9" width="11.8515625" style="140" customWidth="1"/>
    <col min="10" max="16384" width="74.00390625" style="140" customWidth="1"/>
  </cols>
  <sheetData>
    <row r="1" spans="1:6" ht="15" thickBot="1">
      <c r="A1" s="209" t="s">
        <v>0</v>
      </c>
      <c r="B1" s="209"/>
      <c r="C1" s="209"/>
      <c r="D1" s="209"/>
      <c r="E1" s="209"/>
      <c r="F1" s="209"/>
    </row>
    <row r="2" spans="1:6" ht="15.6">
      <c r="A2" s="210" t="s">
        <v>1</v>
      </c>
      <c r="B2" s="211"/>
      <c r="C2" s="211"/>
      <c r="D2" s="211"/>
      <c r="E2" s="211"/>
      <c r="F2" s="211"/>
    </row>
    <row r="3" ht="15" thickBot="1"/>
    <row r="4" spans="1:6" ht="15" thickBot="1">
      <c r="A4" s="191" t="s">
        <v>2</v>
      </c>
      <c r="B4" s="190" t="s">
        <v>3</v>
      </c>
      <c r="C4" s="212" t="s">
        <v>4</v>
      </c>
      <c r="D4" s="212"/>
      <c r="E4" s="212"/>
      <c r="F4" s="189"/>
    </row>
    <row r="5" spans="1:6" ht="15.6">
      <c r="A5" s="55" t="s">
        <v>5</v>
      </c>
      <c r="B5" s="55" t="s">
        <v>160</v>
      </c>
      <c r="C5" s="213" t="s">
        <v>7</v>
      </c>
      <c r="D5" s="214"/>
      <c r="E5" s="215"/>
      <c r="F5" s="188" t="s">
        <v>161</v>
      </c>
    </row>
    <row r="6" ht="15">
      <c r="E6" s="118"/>
    </row>
    <row r="7" spans="1:9" ht="18.6" thickBot="1">
      <c r="A7" s="187"/>
      <c r="B7" s="186" t="s">
        <v>9</v>
      </c>
      <c r="C7" s="204" t="s">
        <v>10</v>
      </c>
      <c r="D7" s="205"/>
      <c r="E7" s="205"/>
      <c r="F7" s="205"/>
      <c r="H7" s="118"/>
      <c r="I7" s="118" t="s">
        <v>11</v>
      </c>
    </row>
    <row r="8" spans="1:9" ht="18.6" thickBot="1">
      <c r="A8" s="185"/>
      <c r="B8" s="184" t="s">
        <v>12</v>
      </c>
      <c r="C8" s="204" t="s">
        <v>13</v>
      </c>
      <c r="D8" s="205"/>
      <c r="E8" s="205"/>
      <c r="F8" s="205"/>
      <c r="H8" s="118"/>
      <c r="I8" s="118" t="s">
        <v>14</v>
      </c>
    </row>
    <row r="9" spans="1:9" ht="18.6" thickBot="1">
      <c r="A9" s="185"/>
      <c r="B9" s="184" t="s">
        <v>15</v>
      </c>
      <c r="C9" s="204" t="s">
        <v>16</v>
      </c>
      <c r="D9" s="205"/>
      <c r="E9" s="205"/>
      <c r="F9" s="205"/>
      <c r="H9" s="118"/>
      <c r="I9" s="118" t="s">
        <v>17</v>
      </c>
    </row>
    <row r="10" spans="1:9" ht="18" customHeight="1">
      <c r="A10" s="183"/>
      <c r="B10" s="182" t="s">
        <v>18</v>
      </c>
      <c r="C10" s="206" t="s">
        <v>19</v>
      </c>
      <c r="D10" s="207"/>
      <c r="E10" s="208"/>
      <c r="F10" s="181" t="s">
        <v>20</v>
      </c>
      <c r="G10" s="180"/>
      <c r="H10" s="180"/>
      <c r="I10" s="180"/>
    </row>
    <row r="11" spans="2:5" ht="15" thickBot="1">
      <c r="B11" s="118"/>
      <c r="D11" s="118"/>
      <c r="E11" s="118"/>
    </row>
    <row r="12" spans="1:7" s="175" customFormat="1" ht="42.75" customHeight="1" thickBot="1">
      <c r="A12" s="179" t="s">
        <v>21</v>
      </c>
      <c r="B12" s="177" t="s">
        <v>22</v>
      </c>
      <c r="C12" s="177" t="s">
        <v>4</v>
      </c>
      <c r="D12" s="178" t="s">
        <v>23</v>
      </c>
      <c r="E12" s="178" t="s">
        <v>24</v>
      </c>
      <c r="F12" s="177" t="s">
        <v>25</v>
      </c>
      <c r="G12" s="176" t="s">
        <v>26</v>
      </c>
    </row>
    <row r="13" spans="1:8" ht="70.95" customHeight="1">
      <c r="A13" s="171" t="s">
        <v>162</v>
      </c>
      <c r="B13" s="174" t="s">
        <v>28</v>
      </c>
      <c r="C13" s="147" t="s">
        <v>29</v>
      </c>
      <c r="D13" s="173" t="s">
        <v>30</v>
      </c>
      <c r="E13" s="192" t="s">
        <v>14</v>
      </c>
      <c r="F13" s="152"/>
      <c r="G13" s="150" t="s">
        <v>31</v>
      </c>
      <c r="H13" s="61"/>
    </row>
    <row r="14" spans="1:8" ht="70.95" customHeight="1">
      <c r="A14" s="171" t="s">
        <v>163</v>
      </c>
      <c r="B14" s="78" t="s">
        <v>33</v>
      </c>
      <c r="C14" s="163" t="s">
        <v>29</v>
      </c>
      <c r="D14" s="153" t="s">
        <v>30</v>
      </c>
      <c r="E14" s="192" t="s">
        <v>14</v>
      </c>
      <c r="F14" s="167"/>
      <c r="G14" s="150" t="s">
        <v>34</v>
      </c>
      <c r="H14" s="61"/>
    </row>
    <row r="15" spans="1:8" ht="59.4" customHeight="1">
      <c r="A15" s="171" t="s">
        <v>164</v>
      </c>
      <c r="B15" s="78" t="s">
        <v>36</v>
      </c>
      <c r="C15" s="163" t="s">
        <v>29</v>
      </c>
      <c r="D15" s="153" t="s">
        <v>30</v>
      </c>
      <c r="E15" s="192" t="s">
        <v>14</v>
      </c>
      <c r="F15" s="167"/>
      <c r="G15" s="78" t="s">
        <v>37</v>
      </c>
      <c r="H15" s="61"/>
    </row>
    <row r="16" spans="1:8" ht="59.4" customHeight="1">
      <c r="A16" s="171" t="s">
        <v>165</v>
      </c>
      <c r="B16" s="78" t="s">
        <v>39</v>
      </c>
      <c r="C16" s="163" t="s">
        <v>29</v>
      </c>
      <c r="D16" s="153" t="s">
        <v>30</v>
      </c>
      <c r="E16" s="192" t="s">
        <v>14</v>
      </c>
      <c r="F16" s="167"/>
      <c r="G16" s="78" t="s">
        <v>40</v>
      </c>
      <c r="H16" s="61"/>
    </row>
    <row r="17" spans="1:8" ht="54.45" customHeight="1">
      <c r="A17" s="165" t="s">
        <v>166</v>
      </c>
      <c r="B17" s="78" t="s">
        <v>42</v>
      </c>
      <c r="C17" s="163" t="s">
        <v>29</v>
      </c>
      <c r="D17" s="153" t="s">
        <v>43</v>
      </c>
      <c r="E17" s="192" t="s">
        <v>14</v>
      </c>
      <c r="F17" s="167"/>
      <c r="G17" s="78" t="s">
        <v>44</v>
      </c>
      <c r="H17" s="61"/>
    </row>
    <row r="18" spans="1:8" ht="51" customHeight="1">
      <c r="A18" s="165" t="s">
        <v>167</v>
      </c>
      <c r="B18" s="78" t="s">
        <v>46</v>
      </c>
      <c r="C18" s="163" t="s">
        <v>29</v>
      </c>
      <c r="D18" s="153" t="s">
        <v>43</v>
      </c>
      <c r="E18" s="192" t="s">
        <v>14</v>
      </c>
      <c r="F18" s="167"/>
      <c r="G18" s="78" t="s">
        <v>47</v>
      </c>
      <c r="H18" s="61"/>
    </row>
    <row r="19" spans="1:8" ht="104.4" customHeight="1">
      <c r="A19" s="165" t="s">
        <v>168</v>
      </c>
      <c r="B19" s="168" t="s">
        <v>49</v>
      </c>
      <c r="C19" s="163" t="s">
        <v>29</v>
      </c>
      <c r="D19" s="153" t="s">
        <v>43</v>
      </c>
      <c r="E19" s="192" t="s">
        <v>14</v>
      </c>
      <c r="F19" s="167"/>
      <c r="G19" s="78" t="s">
        <v>50</v>
      </c>
      <c r="H19" s="61"/>
    </row>
    <row r="20" spans="1:8" ht="170.4" customHeight="1">
      <c r="A20" s="165" t="s">
        <v>169</v>
      </c>
      <c r="B20" s="168" t="s">
        <v>52</v>
      </c>
      <c r="C20" s="163" t="s">
        <v>29</v>
      </c>
      <c r="D20" s="153" t="s">
        <v>43</v>
      </c>
      <c r="E20" s="192" t="s">
        <v>14</v>
      </c>
      <c r="F20" s="167"/>
      <c r="G20" s="78" t="s">
        <v>53</v>
      </c>
      <c r="H20" s="61"/>
    </row>
    <row r="21" spans="1:8" ht="156">
      <c r="A21" s="165" t="s">
        <v>170</v>
      </c>
      <c r="B21" s="170" t="s">
        <v>55</v>
      </c>
      <c r="C21" s="146" t="s">
        <v>56</v>
      </c>
      <c r="D21" s="153" t="s">
        <v>43</v>
      </c>
      <c r="E21" s="192" t="s">
        <v>14</v>
      </c>
      <c r="F21" s="167"/>
      <c r="G21" s="78" t="s">
        <v>57</v>
      </c>
      <c r="H21" s="61"/>
    </row>
    <row r="22" spans="1:8" ht="296.4">
      <c r="A22" s="165" t="s">
        <v>171</v>
      </c>
      <c r="B22" s="170" t="s">
        <v>59</v>
      </c>
      <c r="C22" s="145" t="s">
        <v>60</v>
      </c>
      <c r="D22" s="153" t="s">
        <v>43</v>
      </c>
      <c r="E22" s="192" t="s">
        <v>14</v>
      </c>
      <c r="F22" s="167"/>
      <c r="G22" s="78" t="s">
        <v>134</v>
      </c>
      <c r="H22" s="61"/>
    </row>
    <row r="23" spans="1:8" ht="218.4">
      <c r="A23" s="165" t="s">
        <v>172</v>
      </c>
      <c r="B23" s="170" t="s">
        <v>63</v>
      </c>
      <c r="C23" s="145" t="s">
        <v>60</v>
      </c>
      <c r="D23" s="153" t="s">
        <v>43</v>
      </c>
      <c r="E23" s="192" t="s">
        <v>14</v>
      </c>
      <c r="F23" s="167"/>
      <c r="G23" s="78" t="s">
        <v>64</v>
      </c>
      <c r="H23" s="61"/>
    </row>
    <row r="24" spans="1:9" ht="93.6">
      <c r="A24" s="165" t="s">
        <v>173</v>
      </c>
      <c r="B24" s="170" t="s">
        <v>66</v>
      </c>
      <c r="C24" s="145" t="s">
        <v>60</v>
      </c>
      <c r="D24" s="153" t="s">
        <v>43</v>
      </c>
      <c r="E24" s="192" t="s">
        <v>14</v>
      </c>
      <c r="F24" s="167"/>
      <c r="G24" s="78" t="s">
        <v>174</v>
      </c>
      <c r="H24" s="61"/>
      <c r="I24" s="65"/>
    </row>
    <row r="25" spans="1:9" ht="140.4">
      <c r="A25" s="165" t="s">
        <v>175</v>
      </c>
      <c r="B25" s="170" t="s">
        <v>138</v>
      </c>
      <c r="C25" s="145" t="s">
        <v>60</v>
      </c>
      <c r="D25" s="153" t="s">
        <v>43</v>
      </c>
      <c r="E25" s="192" t="s">
        <v>14</v>
      </c>
      <c r="F25" s="167"/>
      <c r="G25" s="78" t="s">
        <v>70</v>
      </c>
      <c r="H25" s="61"/>
      <c r="I25" s="65"/>
    </row>
    <row r="26" spans="1:9" ht="140.4">
      <c r="A26" s="165" t="s">
        <v>176</v>
      </c>
      <c r="B26" s="170" t="s">
        <v>72</v>
      </c>
      <c r="C26" s="145" t="s">
        <v>60</v>
      </c>
      <c r="D26" s="153" t="s">
        <v>43</v>
      </c>
      <c r="E26" s="192" t="s">
        <v>14</v>
      </c>
      <c r="F26" s="167"/>
      <c r="G26" s="78" t="s">
        <v>73</v>
      </c>
      <c r="H26" s="61"/>
      <c r="I26" s="65"/>
    </row>
    <row r="27" spans="1:9" ht="140.4">
      <c r="A27" s="165" t="s">
        <v>177</v>
      </c>
      <c r="B27" s="170" t="s">
        <v>75</v>
      </c>
      <c r="C27" s="145" t="s">
        <v>60</v>
      </c>
      <c r="D27" s="153" t="s">
        <v>43</v>
      </c>
      <c r="E27" s="192" t="s">
        <v>14</v>
      </c>
      <c r="F27" s="167"/>
      <c r="G27" s="78" t="s">
        <v>76</v>
      </c>
      <c r="H27" s="61"/>
      <c r="I27" s="65"/>
    </row>
    <row r="28" spans="1:9" ht="140.4">
      <c r="A28" s="165" t="s">
        <v>178</v>
      </c>
      <c r="B28" s="170" t="s">
        <v>78</v>
      </c>
      <c r="C28" s="145" t="s">
        <v>60</v>
      </c>
      <c r="D28" s="153" t="s">
        <v>43</v>
      </c>
      <c r="E28" s="192" t="s">
        <v>14</v>
      </c>
      <c r="F28" s="167"/>
      <c r="G28" s="78" t="s">
        <v>76</v>
      </c>
      <c r="H28" s="61"/>
      <c r="I28" s="65"/>
    </row>
    <row r="29" spans="1:9" ht="140.4">
      <c r="A29" s="165" t="s">
        <v>179</v>
      </c>
      <c r="B29" s="170" t="s">
        <v>143</v>
      </c>
      <c r="C29" s="146" t="s">
        <v>56</v>
      </c>
      <c r="D29" s="153" t="s">
        <v>43</v>
      </c>
      <c r="E29" s="192" t="s">
        <v>14</v>
      </c>
      <c r="F29" s="167"/>
      <c r="G29" s="78" t="s">
        <v>180</v>
      </c>
      <c r="H29" s="61"/>
      <c r="I29" s="65"/>
    </row>
    <row r="30" spans="1:9" ht="140.4">
      <c r="A30" s="165" t="s">
        <v>181</v>
      </c>
      <c r="B30" s="170" t="s">
        <v>182</v>
      </c>
      <c r="C30" s="146" t="s">
        <v>56</v>
      </c>
      <c r="D30" s="153" t="s">
        <v>43</v>
      </c>
      <c r="E30" s="192" t="s">
        <v>14</v>
      </c>
      <c r="F30" s="167"/>
      <c r="G30" s="78" t="s">
        <v>84</v>
      </c>
      <c r="H30" s="61"/>
      <c r="I30" s="65"/>
    </row>
    <row r="31" spans="1:8" ht="140.4">
      <c r="A31" s="165" t="s">
        <v>183</v>
      </c>
      <c r="B31" s="168" t="s">
        <v>86</v>
      </c>
      <c r="C31" s="146" t="s">
        <v>56</v>
      </c>
      <c r="D31" s="153" t="s">
        <v>43</v>
      </c>
      <c r="E31" s="192" t="s">
        <v>14</v>
      </c>
      <c r="F31" s="167"/>
      <c r="G31" s="150" t="s">
        <v>87</v>
      </c>
      <c r="H31" s="61"/>
    </row>
    <row r="32" spans="1:8" ht="140.4">
      <c r="A32" s="165" t="s">
        <v>184</v>
      </c>
      <c r="B32" s="168" t="s">
        <v>149</v>
      </c>
      <c r="C32" s="146" t="s">
        <v>56</v>
      </c>
      <c r="D32" s="153" t="s">
        <v>43</v>
      </c>
      <c r="E32" s="192" t="s">
        <v>14</v>
      </c>
      <c r="F32" s="167"/>
      <c r="G32" s="150" t="s">
        <v>90</v>
      </c>
      <c r="H32" s="61"/>
    </row>
    <row r="33" spans="1:8" ht="172.2" thickBot="1">
      <c r="A33" s="165" t="s">
        <v>185</v>
      </c>
      <c r="B33" s="166" t="s">
        <v>92</v>
      </c>
      <c r="C33" s="146" t="s">
        <v>56</v>
      </c>
      <c r="D33" s="153" t="s">
        <v>43</v>
      </c>
      <c r="E33" s="192" t="s">
        <v>14</v>
      </c>
      <c r="F33" s="167"/>
      <c r="G33" s="150" t="s">
        <v>186</v>
      </c>
      <c r="H33" s="61"/>
    </row>
    <row r="34" spans="1:8" ht="125.4" thickBot="1">
      <c r="A34" s="165" t="s">
        <v>187</v>
      </c>
      <c r="B34" s="166" t="s">
        <v>95</v>
      </c>
      <c r="C34" s="145" t="s">
        <v>60</v>
      </c>
      <c r="D34" s="153" t="s">
        <v>43</v>
      </c>
      <c r="E34" s="192" t="s">
        <v>14</v>
      </c>
      <c r="F34" s="162"/>
      <c r="G34" s="150" t="s">
        <v>96</v>
      </c>
      <c r="H34" s="61"/>
    </row>
    <row r="35" spans="1:8" ht="62.4">
      <c r="A35" s="165" t="s">
        <v>188</v>
      </c>
      <c r="B35" s="164" t="s">
        <v>98</v>
      </c>
      <c r="C35" s="163" t="s">
        <v>29</v>
      </c>
      <c r="D35" s="153" t="s">
        <v>43</v>
      </c>
      <c r="E35" s="192" t="s">
        <v>14</v>
      </c>
      <c r="F35" s="162"/>
      <c r="G35" s="150" t="s">
        <v>99</v>
      </c>
      <c r="H35" s="61"/>
    </row>
    <row r="36" spans="1:7" ht="16.2" thickBot="1">
      <c r="A36" s="161"/>
      <c r="B36" s="158" t="s">
        <v>100</v>
      </c>
      <c r="C36" s="157"/>
      <c r="D36" s="157"/>
      <c r="E36" s="156"/>
      <c r="F36" s="156"/>
      <c r="G36" s="155"/>
    </row>
    <row r="37" spans="1:7" ht="31.8" thickBot="1">
      <c r="A37" s="154" t="s">
        <v>189</v>
      </c>
      <c r="B37" s="160" t="s">
        <v>102</v>
      </c>
      <c r="C37" s="144" t="s">
        <v>103</v>
      </c>
      <c r="D37" s="153" t="s">
        <v>43</v>
      </c>
      <c r="E37" s="192" t="s">
        <v>14</v>
      </c>
      <c r="F37" s="151"/>
      <c r="G37" s="150" t="s">
        <v>104</v>
      </c>
    </row>
    <row r="38" spans="1:7" ht="31.2">
      <c r="A38" s="154" t="s">
        <v>190</v>
      </c>
      <c r="B38" s="56" t="s">
        <v>106</v>
      </c>
      <c r="C38" s="144" t="s">
        <v>103</v>
      </c>
      <c r="D38" s="153" t="s">
        <v>43</v>
      </c>
      <c r="E38" s="192" t="s">
        <v>14</v>
      </c>
      <c r="F38" s="151"/>
      <c r="G38" s="150" t="s">
        <v>107</v>
      </c>
    </row>
    <row r="39" spans="1:7" ht="31.8" thickBot="1">
      <c r="A39" s="159"/>
      <c r="B39" s="158" t="s">
        <v>108</v>
      </c>
      <c r="C39" s="157"/>
      <c r="D39" s="157"/>
      <c r="E39" s="156"/>
      <c r="F39" s="156"/>
      <c r="G39" s="155"/>
    </row>
    <row r="40" spans="1:7" ht="43.8" thickBot="1">
      <c r="A40" s="154" t="s">
        <v>191</v>
      </c>
      <c r="B40" s="56" t="s">
        <v>110</v>
      </c>
      <c r="C40" s="145" t="s">
        <v>60</v>
      </c>
      <c r="D40" s="153" t="s">
        <v>43</v>
      </c>
      <c r="E40" s="192" t="s">
        <v>14</v>
      </c>
      <c r="F40" s="151"/>
      <c r="G40" s="150" t="s">
        <v>111</v>
      </c>
    </row>
    <row r="41" spans="1:7" ht="43.8" thickBot="1">
      <c r="A41" s="154" t="s">
        <v>192</v>
      </c>
      <c r="B41" s="56" t="s">
        <v>113</v>
      </c>
      <c r="C41" s="145" t="s">
        <v>60</v>
      </c>
      <c r="D41" s="153" t="s">
        <v>43</v>
      </c>
      <c r="E41" s="192" t="s">
        <v>14</v>
      </c>
      <c r="F41" s="151"/>
      <c r="G41" s="150" t="s">
        <v>114</v>
      </c>
    </row>
    <row r="42" spans="1:7" ht="43.2">
      <c r="A42" s="154" t="s">
        <v>193</v>
      </c>
      <c r="B42" s="56" t="s">
        <v>116</v>
      </c>
      <c r="C42" s="145" t="s">
        <v>60</v>
      </c>
      <c r="D42" s="153" t="s">
        <v>43</v>
      </c>
      <c r="E42" s="192" t="s">
        <v>14</v>
      </c>
      <c r="F42" s="151"/>
      <c r="G42" s="150" t="s">
        <v>111</v>
      </c>
    </row>
    <row r="43" ht="15">
      <c r="C43" s="140"/>
    </row>
    <row r="44" ht="15">
      <c r="C44" s="140"/>
    </row>
    <row r="45" ht="15">
      <c r="C45" s="140"/>
    </row>
    <row r="46" ht="15">
      <c r="C46" s="140"/>
    </row>
    <row r="47" ht="15">
      <c r="F47" s="149"/>
    </row>
    <row r="48" ht="15">
      <c r="C48" s="140"/>
    </row>
    <row r="49" ht="15" thickBot="1"/>
    <row r="50" spans="3:5" ht="31.8" thickBot="1">
      <c r="C50" s="142" t="s">
        <v>117</v>
      </c>
      <c r="D50" s="148" t="s">
        <v>118</v>
      </c>
      <c r="E50" s="148" t="s">
        <v>119</v>
      </c>
    </row>
    <row r="51" spans="3:5" ht="28.8">
      <c r="C51" s="147" t="s">
        <v>29</v>
      </c>
      <c r="D51" s="143">
        <f>COUNTIF($C$13:$C$42,C51)</f>
        <v>9</v>
      </c>
      <c r="E51" s="143">
        <f>COUNTIF(E13:E20,"No")+COUNTIF(E35,"No")</f>
        <v>9</v>
      </c>
    </row>
    <row r="52" spans="3:5" ht="43.2">
      <c r="C52" s="146" t="s">
        <v>56</v>
      </c>
      <c r="D52" s="143">
        <f>COUNTIF($C$13:$C$42,C52)</f>
        <v>6</v>
      </c>
      <c r="E52" s="143">
        <f>COUNTIF(E21,"No")+COUNTIF(E29:E33,"No")</f>
        <v>6</v>
      </c>
    </row>
    <row r="53" spans="3:5" ht="43.2">
      <c r="C53" s="145" t="s">
        <v>60</v>
      </c>
      <c r="D53" s="143">
        <f>COUNTIF($C$13:$C$42,C53)</f>
        <v>11</v>
      </c>
      <c r="E53" s="143">
        <f>COUNTIF(E22:E28,"No")+COUNTIF(E40:E42,"No")+COUNTIF(E34,"No")</f>
        <v>11</v>
      </c>
    </row>
    <row r="54" spans="3:5" ht="29.4" thickBot="1">
      <c r="C54" s="144" t="s">
        <v>103</v>
      </c>
      <c r="D54" s="143">
        <f>COUNTIF($C$13:$C$42,C54)</f>
        <v>2</v>
      </c>
      <c r="E54" s="143">
        <f>COUNTIF(E37:E38,"No")</f>
        <v>2</v>
      </c>
    </row>
    <row r="55" spans="3:5" ht="15" thickBot="1">
      <c r="C55" s="142" t="s">
        <v>120</v>
      </c>
      <c r="D55" s="142">
        <f>SUM(D51:D54)</f>
        <v>28</v>
      </c>
      <c r="E55" s="142">
        <f>SUM(E51:E54)</f>
        <v>28</v>
      </c>
    </row>
    <row r="56" ht="15">
      <c r="C56" s="140"/>
    </row>
    <row r="57" ht="15">
      <c r="C57" s="140"/>
    </row>
    <row r="58" ht="15">
      <c r="C58" s="140"/>
    </row>
  </sheetData>
  <mergeCells count="8">
    <mergeCell ref="C9:F9"/>
    <mergeCell ref="C10:E10"/>
    <mergeCell ref="A1:F1"/>
    <mergeCell ref="A2:F2"/>
    <mergeCell ref="C4:E4"/>
    <mergeCell ref="C5:E5"/>
    <mergeCell ref="C7:F7"/>
    <mergeCell ref="C8:F8"/>
  </mergeCells>
  <conditionalFormatting sqref="E13:E35">
    <cfRule type="cellIs" priority="5" dxfId="1" operator="equal">
      <formula>"Sì"</formula>
    </cfRule>
    <cfRule type="cellIs" priority="6" dxfId="0" operator="equal">
      <formula>"No"</formula>
    </cfRule>
  </conditionalFormatting>
  <conditionalFormatting sqref="E37:E38">
    <cfRule type="cellIs" priority="3" dxfId="1" operator="equal">
      <formula>"Sì"</formula>
    </cfRule>
    <cfRule type="cellIs" priority="4" dxfId="0" operator="equal">
      <formula>"No"</formula>
    </cfRule>
  </conditionalFormatting>
  <conditionalFormatting sqref="E40:E42">
    <cfRule type="cellIs" priority="1" dxfId="1" operator="equal">
      <formula>"Sì"</formula>
    </cfRule>
    <cfRule type="cellIs" priority="2" dxfId="0" operator="equal">
      <formula>"No"</formula>
    </cfRule>
  </conditionalFormatting>
  <dataValidations count="2">
    <dataValidation type="list" allowBlank="1" showInputMessage="1" showErrorMessage="1" sqref="E35:E42">
      <formula1>$I$7:$I$9</formula1>
    </dataValidation>
    <dataValidation type="list" allowBlank="1" showInputMessage="1" showErrorMessage="1" sqref="E13:E34">
      <formula1>$I$7:$I$8</formula1>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4A581-9DE7-476C-AE95-4C503BE0852B}">
  <dimension ref="A1:I51"/>
  <sheetViews>
    <sheetView workbookViewId="0" topLeftCell="C21">
      <selection activeCell="G22" sqref="G22"/>
    </sheetView>
  </sheetViews>
  <sheetFormatPr defaultColWidth="74.00390625" defaultRowHeight="15"/>
  <cols>
    <col min="1" max="1" width="6.28125" style="140" customWidth="1"/>
    <col min="2" max="2" width="76.7109375" style="140" bestFit="1" customWidth="1"/>
    <col min="3" max="3" width="13.7109375" style="141" customWidth="1"/>
    <col min="4" max="4" width="10.00390625" style="140" customWidth="1"/>
    <col min="5" max="5" width="9.7109375" style="140" customWidth="1"/>
    <col min="6" max="6" width="43.421875" style="140" customWidth="1"/>
    <col min="7" max="7" width="125.57421875" style="140" customWidth="1"/>
    <col min="8" max="8" width="7.57421875" style="140" bestFit="1" customWidth="1"/>
    <col min="9" max="9" width="11.8515625" style="140" customWidth="1"/>
    <col min="10" max="16384" width="74.00390625" style="140" customWidth="1"/>
  </cols>
  <sheetData>
    <row r="1" spans="1:6" ht="15" thickBot="1">
      <c r="A1" s="209" t="s">
        <v>0</v>
      </c>
      <c r="B1" s="209"/>
      <c r="C1" s="209"/>
      <c r="D1" s="209"/>
      <c r="E1" s="209"/>
      <c r="F1" s="209"/>
    </row>
    <row r="2" spans="1:6" ht="15.6">
      <c r="A2" s="210" t="s">
        <v>1</v>
      </c>
      <c r="B2" s="211"/>
      <c r="C2" s="211"/>
      <c r="D2" s="211"/>
      <c r="E2" s="211"/>
      <c r="F2" s="211"/>
    </row>
    <row r="3" ht="15" thickBot="1"/>
    <row r="4" spans="1:6" ht="15" thickBot="1">
      <c r="A4" s="191" t="s">
        <v>2</v>
      </c>
      <c r="B4" s="190" t="s">
        <v>3</v>
      </c>
      <c r="C4" s="212" t="s">
        <v>4</v>
      </c>
      <c r="D4" s="212"/>
      <c r="E4" s="212"/>
      <c r="F4" s="189"/>
    </row>
    <row r="5" spans="1:6" ht="15.6">
      <c r="A5" s="55" t="s">
        <v>5</v>
      </c>
      <c r="B5" s="55" t="s">
        <v>194</v>
      </c>
      <c r="C5" s="213" t="s">
        <v>195</v>
      </c>
      <c r="D5" s="214"/>
      <c r="E5" s="215"/>
      <c r="F5" s="188" t="s">
        <v>196</v>
      </c>
    </row>
    <row r="6" ht="15">
      <c r="E6" s="118"/>
    </row>
    <row r="7" spans="1:9" ht="18.6" thickBot="1">
      <c r="A7" s="187"/>
      <c r="B7" s="186" t="s">
        <v>9</v>
      </c>
      <c r="C7" s="204" t="s">
        <v>10</v>
      </c>
      <c r="D7" s="205"/>
      <c r="E7" s="205"/>
      <c r="F7" s="205"/>
      <c r="H7" s="118"/>
      <c r="I7" s="118" t="s">
        <v>11</v>
      </c>
    </row>
    <row r="8" spans="1:9" ht="18.6" thickBot="1">
      <c r="A8" s="185"/>
      <c r="B8" s="184" t="s">
        <v>12</v>
      </c>
      <c r="C8" s="204" t="s">
        <v>13</v>
      </c>
      <c r="D8" s="205"/>
      <c r="E8" s="205"/>
      <c r="F8" s="205"/>
      <c r="H8" s="118"/>
      <c r="I8" s="118" t="s">
        <v>14</v>
      </c>
    </row>
    <row r="9" spans="1:9" ht="18.6" thickBot="1">
      <c r="A9" s="185"/>
      <c r="B9" s="184" t="s">
        <v>15</v>
      </c>
      <c r="C9" s="204" t="s">
        <v>16</v>
      </c>
      <c r="D9" s="205"/>
      <c r="E9" s="205"/>
      <c r="F9" s="205"/>
      <c r="H9" s="118"/>
      <c r="I9" s="118" t="s">
        <v>17</v>
      </c>
    </row>
    <row r="10" spans="1:9" ht="18" customHeight="1">
      <c r="A10" s="183"/>
      <c r="B10" s="182" t="s">
        <v>18</v>
      </c>
      <c r="C10" s="206" t="s">
        <v>19</v>
      </c>
      <c r="D10" s="207"/>
      <c r="E10" s="208"/>
      <c r="F10" s="181" t="s">
        <v>20</v>
      </c>
      <c r="G10" s="180"/>
      <c r="H10" s="180"/>
      <c r="I10" s="180"/>
    </row>
    <row r="11" spans="2:5" ht="15" thickBot="1">
      <c r="B11" s="118"/>
      <c r="D11" s="118"/>
      <c r="E11" s="118"/>
    </row>
    <row r="12" spans="1:7" s="175" customFormat="1" ht="42.75" customHeight="1" thickBot="1">
      <c r="A12" s="179" t="s">
        <v>21</v>
      </c>
      <c r="B12" s="177" t="s">
        <v>22</v>
      </c>
      <c r="C12" s="177" t="s">
        <v>4</v>
      </c>
      <c r="D12" s="178" t="s">
        <v>23</v>
      </c>
      <c r="E12" s="178" t="s">
        <v>24</v>
      </c>
      <c r="F12" s="177" t="s">
        <v>25</v>
      </c>
      <c r="G12" s="176" t="s">
        <v>26</v>
      </c>
    </row>
    <row r="13" spans="1:8" ht="70.95" customHeight="1">
      <c r="A13" s="171" t="s">
        <v>197</v>
      </c>
      <c r="B13" s="174" t="s">
        <v>28</v>
      </c>
      <c r="C13" s="147" t="s">
        <v>29</v>
      </c>
      <c r="D13" s="173" t="s">
        <v>30</v>
      </c>
      <c r="E13" s="192" t="s">
        <v>14</v>
      </c>
      <c r="F13" s="152"/>
      <c r="G13" s="150" t="s">
        <v>31</v>
      </c>
      <c r="H13" s="61"/>
    </row>
    <row r="14" spans="1:8" ht="70.95" customHeight="1">
      <c r="A14" s="172" t="s">
        <v>198</v>
      </c>
      <c r="B14" s="78" t="s">
        <v>33</v>
      </c>
      <c r="C14" s="163" t="s">
        <v>29</v>
      </c>
      <c r="D14" s="153" t="s">
        <v>30</v>
      </c>
      <c r="E14" s="192" t="s">
        <v>14</v>
      </c>
      <c r="F14" s="167"/>
      <c r="G14" s="150" t="s">
        <v>34</v>
      </c>
      <c r="H14" s="61"/>
    </row>
    <row r="15" spans="1:8" ht="59.4" customHeight="1">
      <c r="A15" s="172" t="s">
        <v>199</v>
      </c>
      <c r="B15" s="78" t="s">
        <v>36</v>
      </c>
      <c r="C15" s="163" t="s">
        <v>29</v>
      </c>
      <c r="D15" s="153" t="s">
        <v>30</v>
      </c>
      <c r="E15" s="192" t="s">
        <v>14</v>
      </c>
      <c r="F15" s="167"/>
      <c r="G15" s="78" t="s">
        <v>37</v>
      </c>
      <c r="H15" s="61"/>
    </row>
    <row r="16" spans="1:8" ht="59.4" customHeight="1">
      <c r="A16" s="171" t="s">
        <v>200</v>
      </c>
      <c r="B16" s="78" t="s">
        <v>39</v>
      </c>
      <c r="C16" s="163" t="s">
        <v>29</v>
      </c>
      <c r="D16" s="153" t="s">
        <v>30</v>
      </c>
      <c r="E16" s="192" t="s">
        <v>14</v>
      </c>
      <c r="F16" s="167"/>
      <c r="G16" s="78" t="s">
        <v>40</v>
      </c>
      <c r="H16" s="61"/>
    </row>
    <row r="17" spans="1:8" ht="54.45" customHeight="1">
      <c r="A17" s="165" t="s">
        <v>201</v>
      </c>
      <c r="B17" s="78" t="s">
        <v>42</v>
      </c>
      <c r="C17" s="163" t="s">
        <v>29</v>
      </c>
      <c r="D17" s="153" t="s">
        <v>43</v>
      </c>
      <c r="E17" s="192" t="s">
        <v>14</v>
      </c>
      <c r="F17" s="167"/>
      <c r="G17" s="78" t="s">
        <v>202</v>
      </c>
      <c r="H17" s="61"/>
    </row>
    <row r="18" spans="1:8" ht="51" customHeight="1">
      <c r="A18" s="165" t="s">
        <v>203</v>
      </c>
      <c r="B18" s="78" t="s">
        <v>46</v>
      </c>
      <c r="C18" s="163" t="s">
        <v>29</v>
      </c>
      <c r="D18" s="153" t="s">
        <v>43</v>
      </c>
      <c r="E18" s="192" t="s">
        <v>14</v>
      </c>
      <c r="F18" s="167"/>
      <c r="G18" s="78" t="s">
        <v>47</v>
      </c>
      <c r="H18" s="61"/>
    </row>
    <row r="19" spans="1:8" ht="104.4" customHeight="1">
      <c r="A19" s="165" t="s">
        <v>204</v>
      </c>
      <c r="B19" s="168" t="s">
        <v>49</v>
      </c>
      <c r="C19" s="163" t="s">
        <v>29</v>
      </c>
      <c r="D19" s="153" t="s">
        <v>43</v>
      </c>
      <c r="E19" s="192" t="s">
        <v>14</v>
      </c>
      <c r="F19" s="167"/>
      <c r="G19" s="78" t="s">
        <v>50</v>
      </c>
      <c r="H19" s="61"/>
    </row>
    <row r="20" spans="1:8" ht="170.4" customHeight="1">
      <c r="A20" s="165" t="s">
        <v>205</v>
      </c>
      <c r="B20" s="168" t="s">
        <v>52</v>
      </c>
      <c r="C20" s="163" t="s">
        <v>29</v>
      </c>
      <c r="D20" s="153" t="s">
        <v>43</v>
      </c>
      <c r="E20" s="192" t="s">
        <v>14</v>
      </c>
      <c r="F20" s="167"/>
      <c r="G20" s="78" t="s">
        <v>206</v>
      </c>
      <c r="H20" s="61"/>
    </row>
    <row r="21" spans="1:8" ht="174.6" customHeight="1">
      <c r="A21" s="165" t="s">
        <v>207</v>
      </c>
      <c r="B21" s="170" t="s">
        <v>59</v>
      </c>
      <c r="C21" s="145" t="s">
        <v>60</v>
      </c>
      <c r="D21" s="153" t="s">
        <v>43</v>
      </c>
      <c r="E21" s="192" t="s">
        <v>14</v>
      </c>
      <c r="F21" s="167"/>
      <c r="G21" s="78" t="s">
        <v>61</v>
      </c>
      <c r="H21" s="61"/>
    </row>
    <row r="22" spans="1:9" ht="156">
      <c r="A22" s="165" t="s">
        <v>208</v>
      </c>
      <c r="B22" s="170" t="s">
        <v>209</v>
      </c>
      <c r="C22" s="145" t="s">
        <v>60</v>
      </c>
      <c r="D22" s="153" t="s">
        <v>43</v>
      </c>
      <c r="E22" s="192" t="s">
        <v>14</v>
      </c>
      <c r="F22" s="167"/>
      <c r="G22" s="78" t="s">
        <v>479</v>
      </c>
      <c r="H22" s="61"/>
      <c r="I22" s="65"/>
    </row>
    <row r="23" spans="1:9" ht="157.65" customHeight="1">
      <c r="A23" s="165" t="s">
        <v>210</v>
      </c>
      <c r="B23" s="170" t="s">
        <v>72</v>
      </c>
      <c r="C23" s="145" t="s">
        <v>60</v>
      </c>
      <c r="D23" s="153" t="s">
        <v>43</v>
      </c>
      <c r="E23" s="192" t="s">
        <v>14</v>
      </c>
      <c r="F23" s="167"/>
      <c r="G23" s="78" t="s">
        <v>73</v>
      </c>
      <c r="H23" s="61"/>
      <c r="I23" s="65"/>
    </row>
    <row r="24" spans="1:9" ht="140.4">
      <c r="A24" s="165" t="s">
        <v>211</v>
      </c>
      <c r="B24" s="170" t="s">
        <v>212</v>
      </c>
      <c r="C24" s="145" t="s">
        <v>60</v>
      </c>
      <c r="D24" s="153" t="s">
        <v>43</v>
      </c>
      <c r="E24" s="192" t="s">
        <v>14</v>
      </c>
      <c r="F24" s="167"/>
      <c r="G24" s="78" t="s">
        <v>76</v>
      </c>
      <c r="H24" s="61"/>
      <c r="I24" s="65"/>
    </row>
    <row r="25" spans="1:8" ht="140.4">
      <c r="A25" s="165" t="s">
        <v>213</v>
      </c>
      <c r="B25" s="168" t="s">
        <v>86</v>
      </c>
      <c r="C25" s="146" t="s">
        <v>56</v>
      </c>
      <c r="D25" s="153" t="s">
        <v>43</v>
      </c>
      <c r="E25" s="192" t="s">
        <v>14</v>
      </c>
      <c r="F25" s="167"/>
      <c r="G25" s="150" t="s">
        <v>87</v>
      </c>
      <c r="H25" s="61"/>
    </row>
    <row r="26" spans="1:8" ht="150" customHeight="1">
      <c r="A26" s="165" t="s">
        <v>214</v>
      </c>
      <c r="B26" s="168" t="s">
        <v>89</v>
      </c>
      <c r="C26" s="146" t="s">
        <v>56</v>
      </c>
      <c r="D26" s="153" t="s">
        <v>43</v>
      </c>
      <c r="E26" s="192" t="s">
        <v>14</v>
      </c>
      <c r="F26" s="167"/>
      <c r="G26" s="150" t="s">
        <v>90</v>
      </c>
      <c r="H26" s="61"/>
    </row>
    <row r="27" spans="1:8" ht="204" customHeight="1" thickBot="1">
      <c r="A27" s="165" t="s">
        <v>215</v>
      </c>
      <c r="B27" s="166" t="s">
        <v>92</v>
      </c>
      <c r="C27" s="146" t="s">
        <v>56</v>
      </c>
      <c r="D27" s="153" t="s">
        <v>43</v>
      </c>
      <c r="E27" s="192" t="s">
        <v>14</v>
      </c>
      <c r="F27" s="167"/>
      <c r="G27" s="150" t="s">
        <v>93</v>
      </c>
      <c r="H27" s="61"/>
    </row>
    <row r="28" spans="1:8" ht="109.95" customHeight="1" thickBot="1">
      <c r="A28" s="165" t="s">
        <v>216</v>
      </c>
      <c r="B28" s="166" t="s">
        <v>95</v>
      </c>
      <c r="C28" s="145" t="s">
        <v>60</v>
      </c>
      <c r="D28" s="153" t="s">
        <v>43</v>
      </c>
      <c r="E28" s="192" t="s">
        <v>14</v>
      </c>
      <c r="F28" s="162"/>
      <c r="G28" s="150" t="s">
        <v>96</v>
      </c>
      <c r="H28" s="61"/>
    </row>
    <row r="29" spans="1:8" ht="62.4">
      <c r="A29" s="165" t="s">
        <v>217</v>
      </c>
      <c r="B29" s="164" t="s">
        <v>98</v>
      </c>
      <c r="C29" s="163" t="s">
        <v>29</v>
      </c>
      <c r="D29" s="153" t="s">
        <v>43</v>
      </c>
      <c r="E29" s="192" t="s">
        <v>14</v>
      </c>
      <c r="F29" s="162"/>
      <c r="G29" s="150" t="s">
        <v>99</v>
      </c>
      <c r="H29" s="61"/>
    </row>
    <row r="30" spans="1:7" ht="16.2" thickBot="1">
      <c r="A30" s="161"/>
      <c r="B30" s="158" t="s">
        <v>100</v>
      </c>
      <c r="C30" s="157"/>
      <c r="D30" s="157"/>
      <c r="E30" s="156"/>
      <c r="F30" s="156"/>
      <c r="G30" s="155"/>
    </row>
    <row r="31" spans="1:7" ht="31.8" thickBot="1">
      <c r="A31" s="165" t="s">
        <v>218</v>
      </c>
      <c r="B31" s="160" t="s">
        <v>102</v>
      </c>
      <c r="C31" s="144" t="s">
        <v>103</v>
      </c>
      <c r="D31" s="153" t="s">
        <v>43</v>
      </c>
      <c r="E31" s="192" t="s">
        <v>14</v>
      </c>
      <c r="F31" s="151"/>
      <c r="G31" s="150" t="s">
        <v>104</v>
      </c>
    </row>
    <row r="32" spans="1:7" ht="31.2">
      <c r="A32" s="165" t="s">
        <v>219</v>
      </c>
      <c r="B32" s="56" t="s">
        <v>106</v>
      </c>
      <c r="C32" s="144" t="s">
        <v>103</v>
      </c>
      <c r="D32" s="153" t="s">
        <v>43</v>
      </c>
      <c r="E32" s="192" t="s">
        <v>14</v>
      </c>
      <c r="F32" s="151"/>
      <c r="G32" s="150" t="s">
        <v>107</v>
      </c>
    </row>
    <row r="33" spans="1:7" ht="16.2" thickBot="1">
      <c r="A33" s="159"/>
      <c r="B33" s="193" t="s">
        <v>108</v>
      </c>
      <c r="C33" s="157"/>
      <c r="D33" s="157"/>
      <c r="E33" s="156"/>
      <c r="F33" s="156"/>
      <c r="G33" s="155"/>
    </row>
    <row r="34" spans="1:7" ht="43.8" thickBot="1">
      <c r="A34" s="165" t="s">
        <v>220</v>
      </c>
      <c r="B34" s="56" t="s">
        <v>221</v>
      </c>
      <c r="C34" s="145" t="s">
        <v>60</v>
      </c>
      <c r="D34" s="153" t="s">
        <v>43</v>
      </c>
      <c r="E34" s="192" t="s">
        <v>14</v>
      </c>
      <c r="F34" s="151"/>
      <c r="G34" s="150" t="s">
        <v>111</v>
      </c>
    </row>
    <row r="35" spans="1:7" ht="43.2">
      <c r="A35" s="165" t="s">
        <v>222</v>
      </c>
      <c r="B35" s="56" t="s">
        <v>116</v>
      </c>
      <c r="C35" s="145" t="s">
        <v>60</v>
      </c>
      <c r="D35" s="153" t="s">
        <v>43</v>
      </c>
      <c r="E35" s="192" t="s">
        <v>14</v>
      </c>
      <c r="F35" s="151"/>
      <c r="G35" s="150" t="s">
        <v>111</v>
      </c>
    </row>
    <row r="36" ht="15">
      <c r="C36" s="140"/>
    </row>
    <row r="37" ht="15">
      <c r="C37" s="140"/>
    </row>
    <row r="38" ht="15">
      <c r="C38" s="140"/>
    </row>
    <row r="39" ht="15">
      <c r="C39" s="140"/>
    </row>
    <row r="40" ht="15">
      <c r="F40" s="149"/>
    </row>
    <row r="41" ht="15">
      <c r="C41" s="140"/>
    </row>
    <row r="42" ht="15" thickBot="1"/>
    <row r="43" spans="3:5" ht="31.8" thickBot="1">
      <c r="C43" s="142" t="s">
        <v>117</v>
      </c>
      <c r="D43" s="148" t="s">
        <v>118</v>
      </c>
      <c r="E43" s="148" t="s">
        <v>119</v>
      </c>
    </row>
    <row r="44" spans="3:5" ht="28.8">
      <c r="C44" s="147" t="s">
        <v>29</v>
      </c>
      <c r="D44" s="143">
        <f>COUNTIF($C$13:$C$35,C44)</f>
        <v>9</v>
      </c>
      <c r="E44" s="143">
        <f>COUNTIF(E13:E20,"No")+COUNTIF(E29,"No")</f>
        <v>9</v>
      </c>
    </row>
    <row r="45" spans="3:5" ht="43.2">
      <c r="C45" s="146" t="s">
        <v>56</v>
      </c>
      <c r="D45" s="143">
        <f>COUNTIF($C$13:$C$35,C45)</f>
        <v>3</v>
      </c>
      <c r="E45" s="143">
        <f>COUNTIF(E25:E27,"No")</f>
        <v>3</v>
      </c>
    </row>
    <row r="46" spans="3:5" ht="43.2">
      <c r="C46" s="145" t="s">
        <v>60</v>
      </c>
      <c r="D46" s="143">
        <f>COUNTIF($C$13:$C$35,C46)</f>
        <v>7</v>
      </c>
      <c r="E46" s="143">
        <f>COUNTIF(E21:E24,"No")+COUNTIF(E34:E35,"No")+COUNTIF(E28,"No")</f>
        <v>7</v>
      </c>
    </row>
    <row r="47" spans="3:5" ht="29.4" thickBot="1">
      <c r="C47" s="144" t="s">
        <v>103</v>
      </c>
      <c r="D47" s="143">
        <f>COUNTIF($C$13:$C$35,C47)</f>
        <v>2</v>
      </c>
      <c r="E47" s="143">
        <f>COUNTIF(E31:E32,"No")</f>
        <v>2</v>
      </c>
    </row>
    <row r="48" spans="3:5" ht="15" thickBot="1">
      <c r="C48" s="142" t="s">
        <v>120</v>
      </c>
      <c r="D48" s="142">
        <f>SUM(D44:D47)</f>
        <v>21</v>
      </c>
      <c r="E48" s="142">
        <f>SUM(E44:E47)</f>
        <v>21</v>
      </c>
    </row>
    <row r="49" ht="15">
      <c r="C49" s="140"/>
    </row>
    <row r="50" ht="15">
      <c r="C50" s="140"/>
    </row>
    <row r="51" ht="15">
      <c r="C51" s="140"/>
    </row>
  </sheetData>
  <mergeCells count="8">
    <mergeCell ref="C9:F9"/>
    <mergeCell ref="C10:E10"/>
    <mergeCell ref="A1:F1"/>
    <mergeCell ref="A2:F2"/>
    <mergeCell ref="C4:E4"/>
    <mergeCell ref="C5:E5"/>
    <mergeCell ref="C7:F7"/>
    <mergeCell ref="C8:F8"/>
  </mergeCells>
  <conditionalFormatting sqref="E13:E29">
    <cfRule type="cellIs" priority="1" dxfId="1" operator="equal">
      <formula>"Sì"</formula>
    </cfRule>
    <cfRule type="cellIs" priority="2" dxfId="0" operator="equal">
      <formula>"No"</formula>
    </cfRule>
  </conditionalFormatting>
  <conditionalFormatting sqref="E31:E32">
    <cfRule type="cellIs" priority="5" dxfId="1" operator="equal">
      <formula>"Sì"</formula>
    </cfRule>
    <cfRule type="cellIs" priority="6" dxfId="0" operator="equal">
      <formula>"No"</formula>
    </cfRule>
  </conditionalFormatting>
  <conditionalFormatting sqref="E34:E35">
    <cfRule type="cellIs" priority="50" dxfId="0" operator="equal">
      <formula>"No"</formula>
    </cfRule>
    <cfRule type="cellIs" priority="49" dxfId="1" operator="equal">
      <formula>"Sì"</formula>
    </cfRule>
  </conditionalFormatting>
  <dataValidations count="2">
    <dataValidation type="list" allowBlank="1" showInputMessage="1" showErrorMessage="1" sqref="E29:E35">
      <formula1>$I$7:$I$9</formula1>
    </dataValidation>
    <dataValidation type="list" allowBlank="1" showInputMessage="1" showErrorMessage="1" sqref="E13:E28">
      <formula1>$I$7:$I$8</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B7CE4-ADD1-4E23-BF8B-B2475E23AEF5}">
  <dimension ref="A1:I49"/>
  <sheetViews>
    <sheetView zoomScale="90" zoomScaleNormal="90" workbookViewId="0" topLeftCell="C17">
      <selection activeCell="J22" sqref="J22"/>
    </sheetView>
  </sheetViews>
  <sheetFormatPr defaultColWidth="74.00390625" defaultRowHeight="15"/>
  <cols>
    <col min="1" max="1" width="6.28125" style="140" customWidth="1"/>
    <col min="2" max="2" width="76.7109375" style="140" bestFit="1" customWidth="1"/>
    <col min="3" max="3" width="13.7109375" style="141" customWidth="1"/>
    <col min="4" max="4" width="10.00390625" style="140" customWidth="1"/>
    <col min="5" max="5" width="9.7109375" style="140" customWidth="1"/>
    <col min="6" max="6" width="43.421875" style="140" customWidth="1"/>
    <col min="7" max="7" width="125.57421875" style="140" customWidth="1"/>
    <col min="8" max="8" width="7.57421875" style="140" bestFit="1" customWidth="1"/>
    <col min="9" max="9" width="11.8515625" style="140" customWidth="1"/>
    <col min="10" max="16384" width="74.00390625" style="140" customWidth="1"/>
  </cols>
  <sheetData>
    <row r="1" spans="1:6" ht="15" thickBot="1">
      <c r="A1" s="209" t="s">
        <v>0</v>
      </c>
      <c r="B1" s="209"/>
      <c r="C1" s="209"/>
      <c r="D1" s="209"/>
      <c r="E1" s="209"/>
      <c r="F1" s="209"/>
    </row>
    <row r="2" spans="1:6" ht="15.6">
      <c r="A2" s="210" t="s">
        <v>1</v>
      </c>
      <c r="B2" s="211"/>
      <c r="C2" s="211"/>
      <c r="D2" s="211"/>
      <c r="E2" s="211"/>
      <c r="F2" s="211"/>
    </row>
    <row r="3" ht="15" thickBot="1"/>
    <row r="4" spans="1:6" ht="15" thickBot="1">
      <c r="A4" s="191" t="s">
        <v>2</v>
      </c>
      <c r="B4" s="190" t="s">
        <v>3</v>
      </c>
      <c r="C4" s="212" t="s">
        <v>4</v>
      </c>
      <c r="D4" s="212"/>
      <c r="E4" s="212"/>
      <c r="F4" s="189"/>
    </row>
    <row r="5" spans="1:6" ht="15.6">
      <c r="A5" s="55" t="s">
        <v>5</v>
      </c>
      <c r="B5" s="55" t="s">
        <v>223</v>
      </c>
      <c r="C5" s="213" t="s">
        <v>195</v>
      </c>
      <c r="D5" s="214"/>
      <c r="E5" s="215"/>
      <c r="F5" s="188" t="s">
        <v>224</v>
      </c>
    </row>
    <row r="6" ht="15">
      <c r="E6" s="118"/>
    </row>
    <row r="7" spans="1:9" ht="18.6" thickBot="1">
      <c r="A7" s="187"/>
      <c r="B7" s="186" t="s">
        <v>9</v>
      </c>
      <c r="C7" s="204" t="s">
        <v>10</v>
      </c>
      <c r="D7" s="205"/>
      <c r="E7" s="205"/>
      <c r="F7" s="205"/>
      <c r="H7" s="118"/>
      <c r="I7" s="118" t="s">
        <v>11</v>
      </c>
    </row>
    <row r="8" spans="1:9" ht="18.6" thickBot="1">
      <c r="A8" s="185"/>
      <c r="B8" s="184" t="s">
        <v>12</v>
      </c>
      <c r="C8" s="204" t="s">
        <v>13</v>
      </c>
      <c r="D8" s="205"/>
      <c r="E8" s="205"/>
      <c r="F8" s="205"/>
      <c r="H8" s="118"/>
      <c r="I8" s="118" t="s">
        <v>14</v>
      </c>
    </row>
    <row r="9" spans="1:9" ht="18.6" thickBot="1">
      <c r="A9" s="185"/>
      <c r="B9" s="184" t="s">
        <v>15</v>
      </c>
      <c r="C9" s="204" t="s">
        <v>16</v>
      </c>
      <c r="D9" s="205"/>
      <c r="E9" s="205"/>
      <c r="F9" s="205"/>
      <c r="H9" s="118"/>
      <c r="I9" s="118" t="s">
        <v>17</v>
      </c>
    </row>
    <row r="10" spans="1:9" ht="18" customHeight="1">
      <c r="A10" s="183"/>
      <c r="B10" s="182" t="s">
        <v>18</v>
      </c>
      <c r="C10" s="206" t="s">
        <v>19</v>
      </c>
      <c r="D10" s="207"/>
      <c r="E10" s="208"/>
      <c r="F10" s="181" t="s">
        <v>20</v>
      </c>
      <c r="G10" s="180"/>
      <c r="H10" s="180"/>
      <c r="I10" s="180"/>
    </row>
    <row r="11" spans="2:5" ht="15" thickBot="1">
      <c r="B11" s="118"/>
      <c r="D11" s="118"/>
      <c r="E11" s="118"/>
    </row>
    <row r="12" spans="1:7" s="175" customFormat="1" ht="42.75" customHeight="1" thickBot="1">
      <c r="A12" s="179" t="s">
        <v>21</v>
      </c>
      <c r="B12" s="177" t="s">
        <v>22</v>
      </c>
      <c r="C12" s="177" t="s">
        <v>4</v>
      </c>
      <c r="D12" s="178" t="s">
        <v>23</v>
      </c>
      <c r="E12" s="178" t="s">
        <v>24</v>
      </c>
      <c r="F12" s="177" t="s">
        <v>25</v>
      </c>
      <c r="G12" s="176" t="s">
        <v>26</v>
      </c>
    </row>
    <row r="13" spans="1:8" ht="70.95" customHeight="1">
      <c r="A13" s="171" t="s">
        <v>225</v>
      </c>
      <c r="B13" s="174" t="s">
        <v>28</v>
      </c>
      <c r="C13" s="147" t="s">
        <v>29</v>
      </c>
      <c r="D13" s="173" t="s">
        <v>30</v>
      </c>
      <c r="E13" s="192" t="s">
        <v>14</v>
      </c>
      <c r="F13" s="152"/>
      <c r="G13" s="150" t="s">
        <v>31</v>
      </c>
      <c r="H13" s="61"/>
    </row>
    <row r="14" spans="1:8" ht="70.95" customHeight="1">
      <c r="A14" s="172" t="s">
        <v>226</v>
      </c>
      <c r="B14" s="78" t="s">
        <v>33</v>
      </c>
      <c r="C14" s="163" t="s">
        <v>29</v>
      </c>
      <c r="D14" s="153" t="s">
        <v>30</v>
      </c>
      <c r="E14" s="192" t="s">
        <v>14</v>
      </c>
      <c r="F14" s="167"/>
      <c r="G14" s="150" t="s">
        <v>34</v>
      </c>
      <c r="H14" s="61"/>
    </row>
    <row r="15" spans="1:8" ht="59.4" customHeight="1">
      <c r="A15" s="172" t="s">
        <v>227</v>
      </c>
      <c r="B15" s="78" t="s">
        <v>36</v>
      </c>
      <c r="C15" s="163" t="s">
        <v>29</v>
      </c>
      <c r="D15" s="153" t="s">
        <v>30</v>
      </c>
      <c r="E15" s="192" t="s">
        <v>14</v>
      </c>
      <c r="F15" s="167"/>
      <c r="G15" s="78" t="s">
        <v>37</v>
      </c>
      <c r="H15" s="61"/>
    </row>
    <row r="16" spans="1:8" ht="59.4" customHeight="1">
      <c r="A16" s="171" t="s">
        <v>228</v>
      </c>
      <c r="B16" s="78" t="s">
        <v>39</v>
      </c>
      <c r="C16" s="163" t="s">
        <v>29</v>
      </c>
      <c r="D16" s="153" t="s">
        <v>30</v>
      </c>
      <c r="E16" s="192" t="s">
        <v>14</v>
      </c>
      <c r="F16" s="167"/>
      <c r="G16" s="78" t="s">
        <v>40</v>
      </c>
      <c r="H16" s="61"/>
    </row>
    <row r="17" spans="1:8" ht="54.45" customHeight="1">
      <c r="A17" s="165" t="s">
        <v>229</v>
      </c>
      <c r="B17" s="78" t="s">
        <v>42</v>
      </c>
      <c r="C17" s="163" t="s">
        <v>29</v>
      </c>
      <c r="D17" s="153" t="s">
        <v>43</v>
      </c>
      <c r="E17" s="192" t="s">
        <v>14</v>
      </c>
      <c r="F17" s="167"/>
      <c r="G17" s="78" t="s">
        <v>202</v>
      </c>
      <c r="H17" s="61"/>
    </row>
    <row r="18" spans="1:8" ht="51" customHeight="1">
      <c r="A18" s="165" t="s">
        <v>230</v>
      </c>
      <c r="B18" s="78" t="s">
        <v>46</v>
      </c>
      <c r="C18" s="163" t="s">
        <v>29</v>
      </c>
      <c r="D18" s="153" t="s">
        <v>43</v>
      </c>
      <c r="E18" s="192" t="s">
        <v>14</v>
      </c>
      <c r="F18" s="167"/>
      <c r="G18" s="78" t="s">
        <v>47</v>
      </c>
      <c r="H18" s="61"/>
    </row>
    <row r="19" spans="1:8" ht="104.4" customHeight="1">
      <c r="A19" s="165" t="s">
        <v>231</v>
      </c>
      <c r="B19" s="168" t="s">
        <v>49</v>
      </c>
      <c r="C19" s="163" t="s">
        <v>29</v>
      </c>
      <c r="D19" s="153" t="s">
        <v>43</v>
      </c>
      <c r="E19" s="192" t="s">
        <v>14</v>
      </c>
      <c r="F19" s="167"/>
      <c r="G19" s="78" t="s">
        <v>50</v>
      </c>
      <c r="H19" s="61"/>
    </row>
    <row r="20" spans="1:8" ht="170.4" customHeight="1">
      <c r="A20" s="165" t="s">
        <v>232</v>
      </c>
      <c r="B20" s="168" t="s">
        <v>52</v>
      </c>
      <c r="C20" s="163" t="s">
        <v>29</v>
      </c>
      <c r="D20" s="153" t="s">
        <v>43</v>
      </c>
      <c r="E20" s="192" t="s">
        <v>14</v>
      </c>
      <c r="F20" s="167"/>
      <c r="G20" s="78" t="s">
        <v>206</v>
      </c>
      <c r="H20" s="61"/>
    </row>
    <row r="21" spans="1:8" ht="213" customHeight="1">
      <c r="A21" s="165" t="s">
        <v>233</v>
      </c>
      <c r="B21" s="170" t="s">
        <v>59</v>
      </c>
      <c r="C21" s="145" t="s">
        <v>60</v>
      </c>
      <c r="D21" s="153" t="s">
        <v>43</v>
      </c>
      <c r="E21" s="192" t="s">
        <v>14</v>
      </c>
      <c r="F21" s="167"/>
      <c r="G21" s="78" t="s">
        <v>61</v>
      </c>
      <c r="H21" s="61"/>
    </row>
    <row r="22" spans="1:8" s="129" customFormat="1" ht="109.2">
      <c r="A22" s="88" t="s">
        <v>234</v>
      </c>
      <c r="B22" s="74" t="s">
        <v>235</v>
      </c>
      <c r="C22" s="130" t="s">
        <v>56</v>
      </c>
      <c r="D22" s="119" t="s">
        <v>43</v>
      </c>
      <c r="E22" s="192" t="s">
        <v>14</v>
      </c>
      <c r="F22" s="77"/>
      <c r="G22" s="122" t="s">
        <v>471</v>
      </c>
      <c r="H22" s="128"/>
    </row>
    <row r="23" spans="1:8" ht="140.4">
      <c r="A23" s="88" t="s">
        <v>236</v>
      </c>
      <c r="B23" s="168" t="s">
        <v>86</v>
      </c>
      <c r="C23" s="146" t="s">
        <v>56</v>
      </c>
      <c r="D23" s="153" t="s">
        <v>43</v>
      </c>
      <c r="E23" s="192" t="s">
        <v>14</v>
      </c>
      <c r="F23" s="167"/>
      <c r="G23" s="150" t="s">
        <v>87</v>
      </c>
      <c r="H23" s="61"/>
    </row>
    <row r="24" spans="1:8" ht="150" customHeight="1">
      <c r="A24" s="88" t="s">
        <v>237</v>
      </c>
      <c r="B24" s="168" t="s">
        <v>89</v>
      </c>
      <c r="C24" s="146" t="s">
        <v>56</v>
      </c>
      <c r="D24" s="153" t="s">
        <v>43</v>
      </c>
      <c r="E24" s="192" t="s">
        <v>14</v>
      </c>
      <c r="F24" s="167"/>
      <c r="G24" s="150" t="s">
        <v>90</v>
      </c>
      <c r="H24" s="61"/>
    </row>
    <row r="25" spans="1:8" ht="219" thickBot="1">
      <c r="A25" s="88" t="s">
        <v>238</v>
      </c>
      <c r="B25" s="166" t="s">
        <v>92</v>
      </c>
      <c r="C25" s="146" t="s">
        <v>56</v>
      </c>
      <c r="D25" s="153" t="s">
        <v>43</v>
      </c>
      <c r="E25" s="192" t="s">
        <v>14</v>
      </c>
      <c r="F25" s="167"/>
      <c r="G25" s="150" t="s">
        <v>93</v>
      </c>
      <c r="H25" s="61"/>
    </row>
    <row r="26" spans="1:8" ht="125.4" thickBot="1">
      <c r="A26" s="88" t="s">
        <v>239</v>
      </c>
      <c r="B26" s="166" t="s">
        <v>95</v>
      </c>
      <c r="C26" s="145" t="s">
        <v>60</v>
      </c>
      <c r="D26" s="153" t="s">
        <v>43</v>
      </c>
      <c r="E26" s="192" t="s">
        <v>14</v>
      </c>
      <c r="F26" s="162"/>
      <c r="G26" s="150" t="s">
        <v>96</v>
      </c>
      <c r="H26" s="61"/>
    </row>
    <row r="27" spans="1:8" ht="62.4">
      <c r="A27" s="88" t="s">
        <v>240</v>
      </c>
      <c r="B27" s="164" t="s">
        <v>98</v>
      </c>
      <c r="C27" s="163" t="s">
        <v>29</v>
      </c>
      <c r="D27" s="153" t="s">
        <v>43</v>
      </c>
      <c r="E27" s="192" t="s">
        <v>14</v>
      </c>
      <c r="F27" s="162"/>
      <c r="G27" s="150" t="s">
        <v>99</v>
      </c>
      <c r="H27" s="61"/>
    </row>
    <row r="28" spans="1:7" ht="16.2" thickBot="1">
      <c r="A28" s="161"/>
      <c r="B28" s="158" t="s">
        <v>100</v>
      </c>
      <c r="C28" s="157"/>
      <c r="D28" s="157"/>
      <c r="E28" s="156"/>
      <c r="F28" s="156"/>
      <c r="G28" s="155"/>
    </row>
    <row r="29" spans="1:7" ht="31.8" thickBot="1">
      <c r="A29" s="88" t="s">
        <v>241</v>
      </c>
      <c r="B29" s="160" t="s">
        <v>102</v>
      </c>
      <c r="C29" s="144" t="s">
        <v>103</v>
      </c>
      <c r="D29" s="153" t="s">
        <v>43</v>
      </c>
      <c r="E29" s="192" t="s">
        <v>14</v>
      </c>
      <c r="F29" s="151"/>
      <c r="G29" s="150" t="s">
        <v>104</v>
      </c>
    </row>
    <row r="30" spans="1:7" ht="31.2">
      <c r="A30" s="88" t="s">
        <v>242</v>
      </c>
      <c r="B30" s="56" t="s">
        <v>106</v>
      </c>
      <c r="C30" s="144" t="s">
        <v>103</v>
      </c>
      <c r="D30" s="153" t="s">
        <v>43</v>
      </c>
      <c r="E30" s="192" t="s">
        <v>14</v>
      </c>
      <c r="F30" s="151"/>
      <c r="G30" s="150" t="s">
        <v>107</v>
      </c>
    </row>
    <row r="31" spans="1:7" ht="16.2" thickBot="1">
      <c r="A31" s="159"/>
      <c r="B31" s="193" t="s">
        <v>108</v>
      </c>
      <c r="C31" s="157"/>
      <c r="D31" s="157"/>
      <c r="E31" s="156"/>
      <c r="F31" s="156"/>
      <c r="G31" s="155"/>
    </row>
    <row r="32" spans="1:7" ht="43.8" thickBot="1">
      <c r="A32" s="88" t="s">
        <v>243</v>
      </c>
      <c r="B32" s="56" t="s">
        <v>221</v>
      </c>
      <c r="C32" s="145" t="s">
        <v>60</v>
      </c>
      <c r="D32" s="153" t="s">
        <v>43</v>
      </c>
      <c r="E32" s="192" t="s">
        <v>14</v>
      </c>
      <c r="F32" s="151"/>
      <c r="G32" s="150" t="s">
        <v>111</v>
      </c>
    </row>
    <row r="33" spans="1:7" ht="43.2">
      <c r="A33" s="88" t="s">
        <v>244</v>
      </c>
      <c r="B33" s="56" t="s">
        <v>116</v>
      </c>
      <c r="C33" s="145" t="s">
        <v>60</v>
      </c>
      <c r="D33" s="153" t="s">
        <v>43</v>
      </c>
      <c r="E33" s="192" t="s">
        <v>14</v>
      </c>
      <c r="F33" s="151"/>
      <c r="G33" s="150" t="s">
        <v>111</v>
      </c>
    </row>
    <row r="34" ht="15">
      <c r="C34" s="140"/>
    </row>
    <row r="35" ht="15">
      <c r="C35" s="140"/>
    </row>
    <row r="36" ht="15">
      <c r="C36" s="140"/>
    </row>
    <row r="37" ht="15">
      <c r="C37" s="140"/>
    </row>
    <row r="38" ht="15">
      <c r="F38" s="149"/>
    </row>
    <row r="39" ht="15">
      <c r="C39" s="140"/>
    </row>
    <row r="40" ht="15" thickBot="1"/>
    <row r="41" spans="3:5" ht="31.8" thickBot="1">
      <c r="C41" s="142" t="s">
        <v>117</v>
      </c>
      <c r="D41" s="148" t="s">
        <v>118</v>
      </c>
      <c r="E41" s="148" t="s">
        <v>119</v>
      </c>
    </row>
    <row r="42" spans="3:5" ht="28.8">
      <c r="C42" s="147" t="s">
        <v>29</v>
      </c>
      <c r="D42" s="143">
        <f>COUNTIF($C$13:$C$33,C42)</f>
        <v>9</v>
      </c>
      <c r="E42" s="143">
        <f>COUNTIF(E13:E20,"No")+COUNTIF(E27,"No")</f>
        <v>9</v>
      </c>
    </row>
    <row r="43" spans="3:5" ht="43.2">
      <c r="C43" s="146" t="s">
        <v>56</v>
      </c>
      <c r="D43" s="143">
        <f>COUNTIF($C$13:$C$33,C43)</f>
        <v>4</v>
      </c>
      <c r="E43" s="143">
        <f>+COUNTIF(E22:E25,"No")</f>
        <v>4</v>
      </c>
    </row>
    <row r="44" spans="3:5" ht="43.2">
      <c r="C44" s="145" t="s">
        <v>60</v>
      </c>
      <c r="D44" s="143">
        <f>COUNTIF($C$13:$C$33,C44)</f>
        <v>4</v>
      </c>
      <c r="E44" s="143">
        <f>COUNTIF(E21:E21,"No")+COUNTIF(E32:E33,"No")+COUNTIF(E26,"No")</f>
        <v>4</v>
      </c>
    </row>
    <row r="45" spans="3:5" ht="29.4" thickBot="1">
      <c r="C45" s="144" t="s">
        <v>103</v>
      </c>
      <c r="D45" s="143">
        <f>COUNTIF($C$13:$C$33,C45)</f>
        <v>2</v>
      </c>
      <c r="E45" s="143">
        <f>COUNTIF(E29:E30,"No")</f>
        <v>2</v>
      </c>
    </row>
    <row r="46" spans="3:5" ht="15" thickBot="1">
      <c r="C46" s="142" t="s">
        <v>120</v>
      </c>
      <c r="D46" s="142">
        <f>SUM(D42:D45)</f>
        <v>19</v>
      </c>
      <c r="E46" s="142">
        <f>SUM(E42:E45)</f>
        <v>19</v>
      </c>
    </row>
    <row r="47" ht="15">
      <c r="C47" s="140"/>
    </row>
    <row r="48" ht="15">
      <c r="C48" s="140"/>
    </row>
    <row r="49" ht="15">
      <c r="C49" s="140"/>
    </row>
  </sheetData>
  <mergeCells count="8">
    <mergeCell ref="C9:F9"/>
    <mergeCell ref="C10:E10"/>
    <mergeCell ref="A1:F1"/>
    <mergeCell ref="A2:F2"/>
    <mergeCell ref="C4:E4"/>
    <mergeCell ref="C5:E5"/>
    <mergeCell ref="C7:F7"/>
    <mergeCell ref="C8:F8"/>
  </mergeCells>
  <conditionalFormatting sqref="E13:E27">
    <cfRule type="cellIs" priority="1" dxfId="1" operator="equal">
      <formula>"Sì"</formula>
    </cfRule>
    <cfRule type="cellIs" priority="2" dxfId="0" operator="equal">
      <formula>"No"</formula>
    </cfRule>
  </conditionalFormatting>
  <conditionalFormatting sqref="E29:E30">
    <cfRule type="cellIs" priority="7" dxfId="1" operator="equal">
      <formula>"Sì"</formula>
    </cfRule>
    <cfRule type="cellIs" priority="8" dxfId="0" operator="equal">
      <formula>"No"</formula>
    </cfRule>
  </conditionalFormatting>
  <conditionalFormatting sqref="E32:E33">
    <cfRule type="cellIs" priority="41" dxfId="1" operator="equal">
      <formula>"Sì"</formula>
    </cfRule>
    <cfRule type="cellIs" priority="42" dxfId="0" operator="equal">
      <formula>"No"</formula>
    </cfRule>
  </conditionalFormatting>
  <dataValidations count="2">
    <dataValidation type="list" allowBlank="1" showInputMessage="1" showErrorMessage="1" sqref="E27:E33">
      <formula1>$I$7:$I$9</formula1>
    </dataValidation>
    <dataValidation type="list" allowBlank="1" showInputMessage="1" showErrorMessage="1" sqref="E13:E26">
      <formula1>$I$7:$I$8</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7AB1-B9B0-44AD-B4F3-78877041AC16}">
  <dimension ref="A1:I47"/>
  <sheetViews>
    <sheetView zoomScale="80" zoomScaleNormal="80" workbookViewId="0" topLeftCell="A23">
      <selection activeCell="B25" sqref="B25"/>
    </sheetView>
  </sheetViews>
  <sheetFormatPr defaultColWidth="74.00390625" defaultRowHeight="15"/>
  <cols>
    <col min="1" max="1" width="17.421875" style="3" customWidth="1"/>
    <col min="2" max="2" width="76.7109375" style="3" bestFit="1" customWidth="1"/>
    <col min="3" max="3" width="13.7109375" style="4" customWidth="1"/>
    <col min="4" max="4" width="10.00390625" style="3" customWidth="1"/>
    <col min="5" max="5" width="9.7109375" style="3" customWidth="1"/>
    <col min="6" max="6" width="43.421875" style="3" customWidth="1"/>
    <col min="7" max="7" width="125.57421875" style="3" customWidth="1"/>
    <col min="8" max="8" width="7.57421875" style="3" bestFit="1" customWidth="1"/>
    <col min="9" max="9" width="11.8515625" style="3"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245</v>
      </c>
      <c r="B5" s="55" t="s">
        <v>246</v>
      </c>
      <c r="C5" s="213" t="s">
        <v>7</v>
      </c>
      <c r="D5" s="214"/>
      <c r="E5" s="215"/>
      <c r="F5" s="27" t="s">
        <v>247</v>
      </c>
    </row>
    <row r="6" ht="15">
      <c r="E6" s="25"/>
    </row>
    <row r="7" spans="1:9" ht="18.6" thickBot="1">
      <c r="A7" s="29"/>
      <c r="B7" s="30" t="s">
        <v>9</v>
      </c>
      <c r="C7" s="216" t="s">
        <v>10</v>
      </c>
      <c r="D7" s="217"/>
      <c r="E7" s="217"/>
      <c r="F7" s="217"/>
      <c r="H7" s="25"/>
      <c r="I7" s="25" t="s">
        <v>11</v>
      </c>
    </row>
    <row r="8" spans="1:9" ht="18.6" thickBot="1">
      <c r="A8" s="31"/>
      <c r="B8" s="32" t="s">
        <v>12</v>
      </c>
      <c r="C8" s="216" t="s">
        <v>13</v>
      </c>
      <c r="D8" s="217"/>
      <c r="E8" s="217"/>
      <c r="F8" s="217"/>
      <c r="H8" s="25"/>
      <c r="I8" s="25" t="s">
        <v>14</v>
      </c>
    </row>
    <row r="9" spans="1:9" ht="18.6" thickBot="1">
      <c r="A9" s="31"/>
      <c r="B9" s="32" t="s">
        <v>15</v>
      </c>
      <c r="C9" s="216" t="s">
        <v>16</v>
      </c>
      <c r="D9" s="217"/>
      <c r="E9" s="217"/>
      <c r="F9" s="217"/>
      <c r="H9" s="25"/>
      <c r="I9" s="25" t="s">
        <v>17</v>
      </c>
    </row>
    <row r="10" spans="1:9" ht="18" customHeight="1">
      <c r="A10" s="33"/>
      <c r="B10" s="34" t="s">
        <v>18</v>
      </c>
      <c r="C10" s="218" t="s">
        <v>19</v>
      </c>
      <c r="D10" s="219"/>
      <c r="E10" s="220"/>
      <c r="F10" s="60" t="s">
        <v>20</v>
      </c>
      <c r="G10" s="1"/>
      <c r="H10" s="1"/>
      <c r="I10" s="1"/>
    </row>
    <row r="11" spans="2:5" ht="15" thickBot="1">
      <c r="B11" s="25"/>
      <c r="D11" s="25"/>
      <c r="E11" s="25"/>
    </row>
    <row r="12" spans="1:7" s="73" customFormat="1" ht="42.75" customHeight="1" thickBot="1">
      <c r="A12" s="93" t="s">
        <v>21</v>
      </c>
      <c r="B12" s="94" t="s">
        <v>22</v>
      </c>
      <c r="C12" s="94" t="s">
        <v>4</v>
      </c>
      <c r="D12" s="95" t="s">
        <v>23</v>
      </c>
      <c r="E12" s="95" t="s">
        <v>24</v>
      </c>
      <c r="F12" s="94" t="s">
        <v>25</v>
      </c>
      <c r="G12" s="62" t="s">
        <v>26</v>
      </c>
    </row>
    <row r="13" spans="1:8" s="129" customFormat="1" ht="78.75" customHeight="1">
      <c r="A13" s="89" t="s">
        <v>248</v>
      </c>
      <c r="B13" s="90" t="s">
        <v>28</v>
      </c>
      <c r="C13" s="137" t="s">
        <v>29</v>
      </c>
      <c r="D13" s="138" t="s">
        <v>30</v>
      </c>
      <c r="E13" s="192" t="s">
        <v>14</v>
      </c>
      <c r="F13" s="92"/>
      <c r="G13" s="122" t="s">
        <v>31</v>
      </c>
      <c r="H13" s="128"/>
    </row>
    <row r="14" spans="1:8" s="129" customFormat="1" ht="70.95" customHeight="1">
      <c r="A14" s="87" t="s">
        <v>249</v>
      </c>
      <c r="B14" s="74" t="s">
        <v>33</v>
      </c>
      <c r="C14" s="126" t="s">
        <v>29</v>
      </c>
      <c r="D14" s="127" t="s">
        <v>30</v>
      </c>
      <c r="E14" s="192" t="s">
        <v>14</v>
      </c>
      <c r="F14" s="77"/>
      <c r="G14" s="122" t="s">
        <v>34</v>
      </c>
      <c r="H14" s="128"/>
    </row>
    <row r="15" spans="1:8" s="129" customFormat="1" ht="59.4" customHeight="1">
      <c r="A15" s="87" t="s">
        <v>250</v>
      </c>
      <c r="B15" s="74" t="s">
        <v>36</v>
      </c>
      <c r="C15" s="126" t="s">
        <v>29</v>
      </c>
      <c r="D15" s="127" t="s">
        <v>30</v>
      </c>
      <c r="E15" s="192" t="s">
        <v>14</v>
      </c>
      <c r="F15" s="77"/>
      <c r="G15" s="74" t="s">
        <v>37</v>
      </c>
      <c r="H15" s="128"/>
    </row>
    <row r="16" spans="1:8" s="129" customFormat="1" ht="59.4" customHeight="1">
      <c r="A16" s="89" t="s">
        <v>251</v>
      </c>
      <c r="B16" s="74" t="s">
        <v>39</v>
      </c>
      <c r="C16" s="126" t="s">
        <v>29</v>
      </c>
      <c r="D16" s="127" t="s">
        <v>30</v>
      </c>
      <c r="E16" s="192" t="s">
        <v>14</v>
      </c>
      <c r="F16" s="77"/>
      <c r="G16" s="74" t="s">
        <v>40</v>
      </c>
      <c r="H16" s="128"/>
    </row>
    <row r="17" spans="1:8" s="129" customFormat="1" ht="39.75" customHeight="1">
      <c r="A17" s="88" t="s">
        <v>252</v>
      </c>
      <c r="B17" s="74" t="s">
        <v>42</v>
      </c>
      <c r="C17" s="126" t="s">
        <v>29</v>
      </c>
      <c r="D17" s="127" t="s">
        <v>43</v>
      </c>
      <c r="E17" s="192" t="s">
        <v>14</v>
      </c>
      <c r="F17" s="77"/>
      <c r="G17" s="74" t="s">
        <v>253</v>
      </c>
      <c r="H17" s="128"/>
    </row>
    <row r="18" spans="1:8" s="129" customFormat="1" ht="51" customHeight="1">
      <c r="A18" s="88" t="s">
        <v>254</v>
      </c>
      <c r="B18" s="74" t="s">
        <v>46</v>
      </c>
      <c r="C18" s="126" t="s">
        <v>29</v>
      </c>
      <c r="D18" s="127" t="s">
        <v>43</v>
      </c>
      <c r="E18" s="192" t="s">
        <v>14</v>
      </c>
      <c r="F18" s="77"/>
      <c r="G18" s="74" t="s">
        <v>47</v>
      </c>
      <c r="H18" s="128"/>
    </row>
    <row r="19" spans="1:8" s="129" customFormat="1" ht="104.4" customHeight="1">
      <c r="A19" s="88" t="s">
        <v>255</v>
      </c>
      <c r="B19" s="17" t="s">
        <v>49</v>
      </c>
      <c r="C19" s="126" t="s">
        <v>29</v>
      </c>
      <c r="D19" s="127" t="s">
        <v>43</v>
      </c>
      <c r="E19" s="192" t="s">
        <v>14</v>
      </c>
      <c r="F19" s="77"/>
      <c r="G19" s="74" t="s">
        <v>50</v>
      </c>
      <c r="H19" s="128"/>
    </row>
    <row r="20" spans="1:8" s="129" customFormat="1" ht="170.4" customHeight="1">
      <c r="A20" s="88" t="s">
        <v>256</v>
      </c>
      <c r="B20" s="17" t="s">
        <v>52</v>
      </c>
      <c r="C20" s="126" t="s">
        <v>29</v>
      </c>
      <c r="D20" s="127" t="s">
        <v>43</v>
      </c>
      <c r="E20" s="192" t="s">
        <v>14</v>
      </c>
      <c r="F20" s="77"/>
      <c r="G20" s="74" t="s">
        <v>257</v>
      </c>
      <c r="H20" s="128"/>
    </row>
    <row r="21" spans="1:8" s="129" customFormat="1" ht="174.75" customHeight="1">
      <c r="A21" s="88" t="s">
        <v>258</v>
      </c>
      <c r="B21" s="66" t="s">
        <v>259</v>
      </c>
      <c r="C21" s="130" t="s">
        <v>56</v>
      </c>
      <c r="D21" s="127" t="s">
        <v>43</v>
      </c>
      <c r="E21" s="192" t="s">
        <v>14</v>
      </c>
      <c r="F21" s="77"/>
      <c r="G21" s="74" t="s">
        <v>57</v>
      </c>
      <c r="H21" s="128"/>
    </row>
    <row r="22" spans="1:8" s="129" customFormat="1" ht="321" customHeight="1">
      <c r="A22" s="88" t="s">
        <v>260</v>
      </c>
      <c r="B22" s="66" t="s">
        <v>261</v>
      </c>
      <c r="C22" s="131" t="s">
        <v>60</v>
      </c>
      <c r="D22" s="127" t="s">
        <v>43</v>
      </c>
      <c r="E22" s="192" t="s">
        <v>14</v>
      </c>
      <c r="F22" s="77"/>
      <c r="G22" s="74" t="s">
        <v>262</v>
      </c>
      <c r="H22" s="128"/>
    </row>
    <row r="23" spans="1:8" s="129" customFormat="1" ht="267.75" customHeight="1">
      <c r="A23" s="88" t="s">
        <v>263</v>
      </c>
      <c r="B23" s="66" t="s">
        <v>264</v>
      </c>
      <c r="C23" s="131" t="s">
        <v>60</v>
      </c>
      <c r="D23" s="127" t="s">
        <v>43</v>
      </c>
      <c r="E23" s="192" t="s">
        <v>14</v>
      </c>
      <c r="F23" s="77"/>
      <c r="G23" s="122" t="s">
        <v>265</v>
      </c>
      <c r="H23" s="128"/>
    </row>
    <row r="24" spans="1:9" s="129" customFormat="1" ht="157.65" customHeight="1">
      <c r="A24" s="88" t="s">
        <v>266</v>
      </c>
      <c r="B24" s="66" t="s">
        <v>267</v>
      </c>
      <c r="C24" s="131" t="s">
        <v>60</v>
      </c>
      <c r="D24" s="127" t="s">
        <v>43</v>
      </c>
      <c r="E24" s="192" t="s">
        <v>14</v>
      </c>
      <c r="F24" s="77"/>
      <c r="G24" s="74" t="s">
        <v>268</v>
      </c>
      <c r="H24" s="128"/>
      <c r="I24" s="132"/>
    </row>
    <row r="25" spans="1:9" s="129" customFormat="1" ht="246" customHeight="1">
      <c r="A25" s="88" t="s">
        <v>269</v>
      </c>
      <c r="B25" s="66" t="s">
        <v>270</v>
      </c>
      <c r="C25" s="131" t="s">
        <v>60</v>
      </c>
      <c r="D25" s="127" t="s">
        <v>43</v>
      </c>
      <c r="E25" s="192" t="s">
        <v>14</v>
      </c>
      <c r="F25" s="77"/>
      <c r="G25" s="122" t="s">
        <v>271</v>
      </c>
      <c r="H25" s="128"/>
      <c r="I25" s="132"/>
    </row>
    <row r="26" spans="1:8" s="129" customFormat="1" ht="174" customHeight="1">
      <c r="A26" s="88" t="s">
        <v>272</v>
      </c>
      <c r="B26" s="17" t="s">
        <v>273</v>
      </c>
      <c r="C26" s="130" t="s">
        <v>56</v>
      </c>
      <c r="D26" s="127" t="s">
        <v>43</v>
      </c>
      <c r="E26" s="192" t="s">
        <v>14</v>
      </c>
      <c r="F26" s="77"/>
      <c r="G26" s="122" t="s">
        <v>274</v>
      </c>
      <c r="H26" s="128"/>
    </row>
    <row r="27" spans="1:8" s="129" customFormat="1" ht="156" customHeight="1">
      <c r="A27" s="88" t="s">
        <v>275</v>
      </c>
      <c r="B27" s="17" t="s">
        <v>276</v>
      </c>
      <c r="C27" s="130" t="s">
        <v>56</v>
      </c>
      <c r="D27" s="127" t="s">
        <v>43</v>
      </c>
      <c r="E27" s="192" t="s">
        <v>14</v>
      </c>
      <c r="F27" s="77"/>
      <c r="G27" s="122" t="s">
        <v>277</v>
      </c>
      <c r="H27" s="128"/>
    </row>
    <row r="28" spans="1:8" s="129" customFormat="1" ht="261.75" customHeight="1" thickBot="1">
      <c r="A28" s="88" t="s">
        <v>278</v>
      </c>
      <c r="B28" s="18" t="s">
        <v>92</v>
      </c>
      <c r="C28" s="130" t="s">
        <v>56</v>
      </c>
      <c r="D28" s="127" t="s">
        <v>43</v>
      </c>
      <c r="E28" s="192" t="s">
        <v>14</v>
      </c>
      <c r="F28" s="77"/>
      <c r="G28" s="122" t="s">
        <v>279</v>
      </c>
      <c r="H28" s="128"/>
    </row>
    <row r="29" spans="1:8" s="129" customFormat="1" ht="125.4" thickBot="1">
      <c r="A29" s="88" t="s">
        <v>280</v>
      </c>
      <c r="B29" s="18" t="s">
        <v>95</v>
      </c>
      <c r="C29" s="131" t="s">
        <v>60</v>
      </c>
      <c r="D29" s="127" t="s">
        <v>43</v>
      </c>
      <c r="E29" s="192" t="s">
        <v>14</v>
      </c>
      <c r="F29" s="81"/>
      <c r="G29" s="122" t="s">
        <v>96</v>
      </c>
      <c r="H29" s="128"/>
    </row>
    <row r="30" spans="1:8" s="129" customFormat="1" ht="84" customHeight="1">
      <c r="A30" s="88" t="s">
        <v>281</v>
      </c>
      <c r="B30" s="64" t="s">
        <v>98</v>
      </c>
      <c r="C30" s="126" t="s">
        <v>29</v>
      </c>
      <c r="D30" s="127" t="s">
        <v>43</v>
      </c>
      <c r="E30" s="192" t="s">
        <v>14</v>
      </c>
      <c r="F30" s="81"/>
      <c r="G30" s="122" t="s">
        <v>99</v>
      </c>
      <c r="H30" s="128"/>
    </row>
    <row r="31" spans="1:7" ht="16.2" thickBot="1">
      <c r="A31" s="57"/>
      <c r="B31" s="59" t="s">
        <v>100</v>
      </c>
      <c r="C31" s="82"/>
      <c r="D31" s="82"/>
      <c r="E31" s="83"/>
      <c r="F31" s="83"/>
      <c r="G31" s="123"/>
    </row>
    <row r="32" spans="1:7" ht="31.8" thickBot="1">
      <c r="A32" s="14" t="s">
        <v>282</v>
      </c>
      <c r="B32" s="63" t="s">
        <v>102</v>
      </c>
      <c r="C32" s="100" t="s">
        <v>103</v>
      </c>
      <c r="D32" s="76" t="s">
        <v>43</v>
      </c>
      <c r="E32" s="192" t="s">
        <v>14</v>
      </c>
      <c r="F32" s="85"/>
      <c r="G32" s="122" t="s">
        <v>104</v>
      </c>
    </row>
    <row r="33" spans="1:7" ht="31.2">
      <c r="A33" s="14" t="s">
        <v>283</v>
      </c>
      <c r="B33" s="56" t="s">
        <v>106</v>
      </c>
      <c r="C33" s="100" t="s">
        <v>103</v>
      </c>
      <c r="D33" s="76" t="s">
        <v>43</v>
      </c>
      <c r="E33" s="192" t="s">
        <v>14</v>
      </c>
      <c r="F33" s="85"/>
      <c r="G33" s="122" t="s">
        <v>107</v>
      </c>
    </row>
    <row r="34" spans="1:7" ht="31.8" thickBot="1">
      <c r="A34" s="58"/>
      <c r="B34" s="59" t="s">
        <v>108</v>
      </c>
      <c r="C34" s="82"/>
      <c r="D34" s="82"/>
      <c r="E34" s="86"/>
      <c r="F34" s="86"/>
      <c r="G34" s="123"/>
    </row>
    <row r="35" spans="1:7" ht="43.2">
      <c r="A35" s="14" t="s">
        <v>284</v>
      </c>
      <c r="B35" s="68" t="s">
        <v>285</v>
      </c>
      <c r="C35" s="80" t="s">
        <v>60</v>
      </c>
      <c r="D35" s="76" t="s">
        <v>43</v>
      </c>
      <c r="E35" s="192" t="s">
        <v>14</v>
      </c>
      <c r="F35" s="85"/>
      <c r="G35" s="122" t="s">
        <v>286</v>
      </c>
    </row>
    <row r="36" ht="15">
      <c r="F36" s="35"/>
    </row>
    <row r="37" ht="15">
      <c r="C37" s="3"/>
    </row>
    <row r="38" ht="15" thickBot="1"/>
    <row r="39" spans="3:5" ht="31.8" thickBot="1">
      <c r="C39" s="101" t="s">
        <v>117</v>
      </c>
      <c r="D39" s="99" t="s">
        <v>118</v>
      </c>
      <c r="E39" s="99" t="s">
        <v>119</v>
      </c>
    </row>
    <row r="40" spans="3:5" ht="28.8">
      <c r="C40" s="91" t="s">
        <v>29</v>
      </c>
      <c r="D40" s="102">
        <f>COUNTIF($C$13:$C$35,C40)</f>
        <v>9</v>
      </c>
      <c r="E40" s="102">
        <f>COUNTIF(E13:E20,"No")+COUNTIF(E30,"No")</f>
        <v>9</v>
      </c>
    </row>
    <row r="41" spans="3:5" ht="43.2">
      <c r="C41" s="79" t="s">
        <v>56</v>
      </c>
      <c r="D41" s="102">
        <f>COUNTIF($C$13:$C$35,C41)</f>
        <v>4</v>
      </c>
      <c r="E41" s="102">
        <f>COUNTIF(E21,"No")+COUNTIF(E26:E28,"No")</f>
        <v>4</v>
      </c>
    </row>
    <row r="42" spans="3:5" ht="43.2">
      <c r="C42" s="80" t="s">
        <v>60</v>
      </c>
      <c r="D42" s="102">
        <f>COUNTIF($C$13:$C$35,C42)</f>
        <v>6</v>
      </c>
      <c r="E42" s="102">
        <f>COUNTIF(E22:E25,"No")+COUNTIF(E35,"No")+COUNTIF(E29,"No")</f>
        <v>6</v>
      </c>
    </row>
    <row r="43" spans="3:5" ht="29.4" thickBot="1">
      <c r="C43" s="100" t="s">
        <v>103</v>
      </c>
      <c r="D43" s="102">
        <f>COUNTIF($C$13:$C$35,C43)</f>
        <v>2</v>
      </c>
      <c r="E43" s="102">
        <f>COUNTIF(E32:E33,"No")</f>
        <v>2</v>
      </c>
    </row>
    <row r="44" spans="3:5" ht="15" thickBot="1">
      <c r="C44" s="101" t="s">
        <v>120</v>
      </c>
      <c r="D44" s="101">
        <f>SUM(D40:D43)</f>
        <v>21</v>
      </c>
      <c r="E44" s="101">
        <f>SUM(E40:E43)</f>
        <v>21</v>
      </c>
    </row>
    <row r="45" ht="15">
      <c r="C45" s="3"/>
    </row>
    <row r="46" ht="15">
      <c r="C46" s="3"/>
    </row>
    <row r="47" ht="15">
      <c r="C47" s="3"/>
    </row>
  </sheetData>
  <mergeCells count="8">
    <mergeCell ref="C9:F9"/>
    <mergeCell ref="C10:E10"/>
    <mergeCell ref="C8:F8"/>
    <mergeCell ref="A1:F1"/>
    <mergeCell ref="A2:F2"/>
    <mergeCell ref="C4:E4"/>
    <mergeCell ref="C5:E5"/>
    <mergeCell ref="C7:F7"/>
  </mergeCells>
  <conditionalFormatting sqref="E13:E30">
    <cfRule type="cellIs" priority="7" dxfId="1" operator="equal">
      <formula>"Sì"</formula>
    </cfRule>
    <cfRule type="cellIs" priority="8" dxfId="0" operator="equal">
      <formula>"No"</formula>
    </cfRule>
  </conditionalFormatting>
  <conditionalFormatting sqref="E32:E33">
    <cfRule type="cellIs" priority="1" dxfId="1" operator="equal">
      <formula>"Sì"</formula>
    </cfRule>
    <cfRule type="cellIs" priority="2" dxfId="0" operator="equal">
      <formula>"No"</formula>
    </cfRule>
  </conditionalFormatting>
  <conditionalFormatting sqref="E35">
    <cfRule type="cellIs" priority="3" dxfId="1" operator="equal">
      <formula>"Sì"</formula>
    </cfRule>
    <cfRule type="cellIs" priority="4" dxfId="0" operator="equal">
      <formula>"No"</formula>
    </cfRule>
  </conditionalFormatting>
  <dataValidations count="3">
    <dataValidation type="list" allowBlank="1" showInputMessage="1" showErrorMessage="1" sqref="E24 E30:E35">
      <formula1>$I$7:$I$9</formula1>
    </dataValidation>
    <dataValidation type="list" allowBlank="1" showInputMessage="1" showErrorMessage="1" sqref="E25">
      <formula1>$H$7:$H$8</formula1>
    </dataValidation>
    <dataValidation type="list" allowBlank="1" showInputMessage="1" showErrorMessage="1" sqref="E13:E23 E26:E29">
      <formula1>$I$7:$I$8</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00181-8A4D-4E0E-A2C5-DCB8F27E7CAB}">
  <dimension ref="A1:I51"/>
  <sheetViews>
    <sheetView zoomScale="80" zoomScaleNormal="80" workbookViewId="0" topLeftCell="A1">
      <selection activeCell="G45" sqref="G45"/>
    </sheetView>
  </sheetViews>
  <sheetFormatPr defaultColWidth="74.00390625" defaultRowHeight="15"/>
  <cols>
    <col min="1" max="1" width="17.421875" style="3" customWidth="1"/>
    <col min="2" max="2" width="76.7109375" style="3" bestFit="1" customWidth="1"/>
    <col min="3" max="3" width="13.7109375" style="4"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8.28125" style="3"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287</v>
      </c>
      <c r="B5" s="55" t="s">
        <v>288</v>
      </c>
      <c r="C5" s="213" t="s">
        <v>7</v>
      </c>
      <c r="D5" s="214"/>
      <c r="E5" s="215"/>
      <c r="F5" s="27" t="s">
        <v>289</v>
      </c>
    </row>
    <row r="6" ht="15">
      <c r="E6" s="25"/>
    </row>
    <row r="7" spans="1:9" ht="18.6" thickBot="1">
      <c r="A7" s="29"/>
      <c r="B7" s="30" t="s">
        <v>9</v>
      </c>
      <c r="C7" s="216" t="s">
        <v>10</v>
      </c>
      <c r="D7" s="217"/>
      <c r="E7" s="217"/>
      <c r="F7" s="217"/>
      <c r="H7" s="25"/>
      <c r="I7" s="25" t="s">
        <v>11</v>
      </c>
    </row>
    <row r="8" spans="1:9" ht="18.6" thickBot="1">
      <c r="A8" s="31"/>
      <c r="B8" s="32" t="s">
        <v>12</v>
      </c>
      <c r="C8" s="216" t="s">
        <v>13</v>
      </c>
      <c r="D8" s="217"/>
      <c r="E8" s="217"/>
      <c r="F8" s="217"/>
      <c r="H8" s="25"/>
      <c r="I8" s="25" t="s">
        <v>14</v>
      </c>
    </row>
    <row r="9" spans="1:9" ht="18.6" thickBot="1">
      <c r="A9" s="31"/>
      <c r="B9" s="32" t="s">
        <v>15</v>
      </c>
      <c r="C9" s="216" t="s">
        <v>16</v>
      </c>
      <c r="D9" s="217"/>
      <c r="E9" s="217"/>
      <c r="F9" s="217"/>
      <c r="H9" s="25"/>
      <c r="I9" s="25" t="s">
        <v>17</v>
      </c>
    </row>
    <row r="10" spans="1:9" ht="18">
      <c r="A10" s="33"/>
      <c r="B10" s="34" t="s">
        <v>18</v>
      </c>
      <c r="C10" s="216" t="s">
        <v>290</v>
      </c>
      <c r="D10" s="217"/>
      <c r="E10" s="217"/>
      <c r="F10" s="217"/>
      <c r="G10" s="1"/>
      <c r="H10" s="1"/>
      <c r="I10" s="1"/>
    </row>
    <row r="11" spans="2:5" ht="15" thickBot="1">
      <c r="B11" s="25"/>
      <c r="D11" s="25"/>
      <c r="E11" s="25"/>
    </row>
    <row r="12" spans="1:7" ht="39" customHeight="1">
      <c r="A12" s="105" t="s">
        <v>21</v>
      </c>
      <c r="B12" s="99" t="s">
        <v>22</v>
      </c>
      <c r="C12" s="99" t="s">
        <v>4</v>
      </c>
      <c r="D12" s="106" t="s">
        <v>23</v>
      </c>
      <c r="E12" s="106" t="s">
        <v>24</v>
      </c>
      <c r="F12" s="99" t="s">
        <v>25</v>
      </c>
      <c r="G12" s="97" t="s">
        <v>26</v>
      </c>
    </row>
    <row r="13" spans="1:8" ht="62.4">
      <c r="A13" s="87" t="s">
        <v>291</v>
      </c>
      <c r="B13" s="74" t="s">
        <v>28</v>
      </c>
      <c r="C13" s="75" t="s">
        <v>29</v>
      </c>
      <c r="D13" s="76" t="s">
        <v>30</v>
      </c>
      <c r="E13" s="192" t="s">
        <v>14</v>
      </c>
      <c r="F13" s="77"/>
      <c r="G13" s="122" t="s">
        <v>31</v>
      </c>
      <c r="H13" s="61"/>
    </row>
    <row r="14" spans="1:8" ht="62.4">
      <c r="A14" s="87" t="s">
        <v>292</v>
      </c>
      <c r="B14" s="74" t="s">
        <v>33</v>
      </c>
      <c r="C14" s="75" t="s">
        <v>29</v>
      </c>
      <c r="D14" s="76" t="s">
        <v>30</v>
      </c>
      <c r="E14" s="192" t="s">
        <v>14</v>
      </c>
      <c r="F14" s="77"/>
      <c r="G14" s="122" t="s">
        <v>34</v>
      </c>
      <c r="H14" s="61"/>
    </row>
    <row r="15" spans="1:8" ht="46.8">
      <c r="A15" s="87" t="s">
        <v>293</v>
      </c>
      <c r="B15" s="74" t="s">
        <v>36</v>
      </c>
      <c r="C15" s="75" t="s">
        <v>29</v>
      </c>
      <c r="D15" s="76" t="s">
        <v>30</v>
      </c>
      <c r="E15" s="192" t="s">
        <v>14</v>
      </c>
      <c r="F15" s="77"/>
      <c r="G15" s="122" t="s">
        <v>37</v>
      </c>
      <c r="H15" s="61"/>
    </row>
    <row r="16" spans="1:8" ht="59.4" customHeight="1">
      <c r="A16" s="87" t="s">
        <v>294</v>
      </c>
      <c r="B16" s="78" t="s">
        <v>39</v>
      </c>
      <c r="C16" s="75" t="s">
        <v>29</v>
      </c>
      <c r="D16" s="76" t="s">
        <v>30</v>
      </c>
      <c r="E16" s="192" t="s">
        <v>14</v>
      </c>
      <c r="F16" s="77"/>
      <c r="G16" s="74" t="s">
        <v>40</v>
      </c>
      <c r="H16" s="61"/>
    </row>
    <row r="17" spans="1:8" ht="78" customHeight="1">
      <c r="A17" s="88" t="s">
        <v>295</v>
      </c>
      <c r="B17" s="78" t="s">
        <v>42</v>
      </c>
      <c r="C17" s="75" t="s">
        <v>29</v>
      </c>
      <c r="D17" s="76" t="s">
        <v>43</v>
      </c>
      <c r="E17" s="192" t="s">
        <v>14</v>
      </c>
      <c r="F17" s="77"/>
      <c r="G17" s="122" t="s">
        <v>296</v>
      </c>
      <c r="H17" s="61"/>
    </row>
    <row r="18" spans="1:8" ht="31.2">
      <c r="A18" s="88" t="s">
        <v>297</v>
      </c>
      <c r="B18" s="74" t="s">
        <v>46</v>
      </c>
      <c r="C18" s="75" t="s">
        <v>29</v>
      </c>
      <c r="D18" s="76" t="s">
        <v>43</v>
      </c>
      <c r="E18" s="192" t="s">
        <v>14</v>
      </c>
      <c r="F18" s="77"/>
      <c r="G18" s="122" t="s">
        <v>47</v>
      </c>
      <c r="H18" s="61"/>
    </row>
    <row r="19" spans="1:8" ht="131.25" customHeight="1">
      <c r="A19" s="88" t="s">
        <v>298</v>
      </c>
      <c r="B19" s="78" t="s">
        <v>49</v>
      </c>
      <c r="C19" s="75" t="s">
        <v>29</v>
      </c>
      <c r="D19" s="76" t="s">
        <v>43</v>
      </c>
      <c r="E19" s="192" t="s">
        <v>14</v>
      </c>
      <c r="F19" s="77"/>
      <c r="G19" s="74" t="s">
        <v>50</v>
      </c>
      <c r="H19" s="61"/>
    </row>
    <row r="20" spans="1:8" ht="195" customHeight="1">
      <c r="A20" s="88" t="s">
        <v>299</v>
      </c>
      <c r="B20" s="74" t="s">
        <v>300</v>
      </c>
      <c r="C20" s="75" t="s">
        <v>29</v>
      </c>
      <c r="D20" s="76" t="s">
        <v>43</v>
      </c>
      <c r="E20" s="192" t="s">
        <v>14</v>
      </c>
      <c r="F20" s="77"/>
      <c r="G20" s="74" t="s">
        <v>53</v>
      </c>
      <c r="H20" s="61"/>
    </row>
    <row r="21" spans="1:8" ht="222" customHeight="1">
      <c r="A21" s="88" t="s">
        <v>301</v>
      </c>
      <c r="B21" s="74" t="s">
        <v>302</v>
      </c>
      <c r="C21" s="79" t="s">
        <v>56</v>
      </c>
      <c r="D21" s="76" t="s">
        <v>43</v>
      </c>
      <c r="E21" s="192" t="s">
        <v>14</v>
      </c>
      <c r="F21" s="77"/>
      <c r="G21" s="124" t="s">
        <v>303</v>
      </c>
      <c r="H21" s="61"/>
    </row>
    <row r="22" spans="1:8" ht="342" customHeight="1">
      <c r="A22" s="88" t="s">
        <v>304</v>
      </c>
      <c r="B22" s="78" t="s">
        <v>59</v>
      </c>
      <c r="C22" s="80" t="s">
        <v>60</v>
      </c>
      <c r="D22" s="76" t="s">
        <v>43</v>
      </c>
      <c r="E22" s="192" t="s">
        <v>14</v>
      </c>
      <c r="F22" s="77"/>
      <c r="G22" s="74" t="s">
        <v>262</v>
      </c>
      <c r="H22" s="61"/>
    </row>
    <row r="23" spans="1:8" ht="252.75" customHeight="1">
      <c r="A23" s="88" t="s">
        <v>305</v>
      </c>
      <c r="B23" s="78" t="s">
        <v>63</v>
      </c>
      <c r="C23" s="80" t="s">
        <v>60</v>
      </c>
      <c r="D23" s="76" t="s">
        <v>43</v>
      </c>
      <c r="E23" s="192" t="s">
        <v>14</v>
      </c>
      <c r="F23" s="77"/>
      <c r="G23" s="74" t="s">
        <v>265</v>
      </c>
      <c r="H23" s="61"/>
    </row>
    <row r="24" spans="1:9" ht="157.65" customHeight="1">
      <c r="A24" s="88" t="s">
        <v>306</v>
      </c>
      <c r="B24" s="78" t="s">
        <v>307</v>
      </c>
      <c r="C24" s="80" t="s">
        <v>60</v>
      </c>
      <c r="D24" s="76" t="s">
        <v>43</v>
      </c>
      <c r="E24" s="192" t="s">
        <v>14</v>
      </c>
      <c r="F24" s="77"/>
      <c r="G24" s="74" t="s">
        <v>308</v>
      </c>
      <c r="H24" s="61"/>
      <c r="I24" s="65"/>
    </row>
    <row r="25" spans="1:8" ht="273.75" customHeight="1">
      <c r="A25" s="88" t="s">
        <v>309</v>
      </c>
      <c r="B25" s="78" t="s">
        <v>310</v>
      </c>
      <c r="C25" s="80" t="s">
        <v>60</v>
      </c>
      <c r="D25" s="76" t="s">
        <v>43</v>
      </c>
      <c r="E25" s="192" t="s">
        <v>14</v>
      </c>
      <c r="F25" s="77"/>
      <c r="G25" s="74" t="s">
        <v>311</v>
      </c>
      <c r="H25" s="61"/>
    </row>
    <row r="26" spans="1:8" ht="154.95" customHeight="1">
      <c r="A26" s="88" t="s">
        <v>312</v>
      </c>
      <c r="B26" s="78" t="s">
        <v>313</v>
      </c>
      <c r="C26" s="80" t="s">
        <v>60</v>
      </c>
      <c r="D26" s="76" t="s">
        <v>43</v>
      </c>
      <c r="E26" s="192" t="s">
        <v>14</v>
      </c>
      <c r="F26" s="77"/>
      <c r="G26" s="74" t="s">
        <v>314</v>
      </c>
      <c r="H26" s="61"/>
    </row>
    <row r="27" spans="1:8" ht="190.2" customHeight="1">
      <c r="A27" s="88" t="s">
        <v>315</v>
      </c>
      <c r="B27" s="78" t="s">
        <v>316</v>
      </c>
      <c r="C27" s="80" t="s">
        <v>60</v>
      </c>
      <c r="D27" s="76" t="s">
        <v>43</v>
      </c>
      <c r="E27" s="192" t="s">
        <v>14</v>
      </c>
      <c r="F27" s="77"/>
      <c r="G27" s="74" t="s">
        <v>317</v>
      </c>
      <c r="H27" s="61"/>
    </row>
    <row r="28" spans="1:8" ht="190.2" customHeight="1">
      <c r="A28" s="88" t="s">
        <v>318</v>
      </c>
      <c r="B28" s="74" t="s">
        <v>273</v>
      </c>
      <c r="C28" s="79" t="s">
        <v>56</v>
      </c>
      <c r="D28" s="76" t="s">
        <v>43</v>
      </c>
      <c r="E28" s="192" t="s">
        <v>14</v>
      </c>
      <c r="F28" s="77"/>
      <c r="G28" s="122" t="s">
        <v>319</v>
      </c>
      <c r="H28" s="61"/>
    </row>
    <row r="29" spans="1:8" ht="190.2" customHeight="1">
      <c r="A29" s="88" t="s">
        <v>320</v>
      </c>
      <c r="B29" s="74" t="s">
        <v>321</v>
      </c>
      <c r="C29" s="79" t="s">
        <v>56</v>
      </c>
      <c r="D29" s="76" t="s">
        <v>43</v>
      </c>
      <c r="E29" s="192" t="s">
        <v>14</v>
      </c>
      <c r="F29" s="77"/>
      <c r="G29" s="122" t="s">
        <v>277</v>
      </c>
      <c r="H29" s="61"/>
    </row>
    <row r="30" spans="1:8" ht="252" customHeight="1">
      <c r="A30" s="88" t="s">
        <v>322</v>
      </c>
      <c r="B30" s="78" t="s">
        <v>92</v>
      </c>
      <c r="C30" s="79" t="s">
        <v>56</v>
      </c>
      <c r="D30" s="76" t="s">
        <v>43</v>
      </c>
      <c r="E30" s="192" t="s">
        <v>14</v>
      </c>
      <c r="F30" s="77"/>
      <c r="G30" s="122" t="s">
        <v>323</v>
      </c>
      <c r="H30" s="61"/>
    </row>
    <row r="31" spans="1:8" ht="148.5" customHeight="1">
      <c r="A31" s="88" t="s">
        <v>324</v>
      </c>
      <c r="B31" s="74" t="s">
        <v>95</v>
      </c>
      <c r="C31" s="80" t="s">
        <v>60</v>
      </c>
      <c r="D31" s="76" t="s">
        <v>43</v>
      </c>
      <c r="E31" s="192" t="s">
        <v>14</v>
      </c>
      <c r="F31" s="81"/>
      <c r="G31" s="122" t="s">
        <v>96</v>
      </c>
      <c r="H31" s="61"/>
    </row>
    <row r="32" spans="1:8" ht="85.5" customHeight="1">
      <c r="A32" s="88" t="s">
        <v>325</v>
      </c>
      <c r="B32" s="74" t="s">
        <v>98</v>
      </c>
      <c r="C32" s="75" t="s">
        <v>29</v>
      </c>
      <c r="D32" s="76" t="s">
        <v>43</v>
      </c>
      <c r="E32" s="192" t="s">
        <v>14</v>
      </c>
      <c r="F32" s="81"/>
      <c r="G32" s="122" t="s">
        <v>99</v>
      </c>
      <c r="H32" s="61"/>
    </row>
    <row r="33" spans="1:7" ht="15.6">
      <c r="A33" s="109"/>
      <c r="B33" s="110" t="s">
        <v>100</v>
      </c>
      <c r="C33" s="82"/>
      <c r="D33" s="107"/>
      <c r="E33" s="83"/>
      <c r="F33" s="83"/>
      <c r="G33" s="123"/>
    </row>
    <row r="34" spans="1:7" ht="31.2">
      <c r="A34" s="88" t="s">
        <v>326</v>
      </c>
      <c r="B34" s="111" t="s">
        <v>102</v>
      </c>
      <c r="C34" s="100" t="s">
        <v>103</v>
      </c>
      <c r="D34" s="102" t="s">
        <v>43</v>
      </c>
      <c r="E34" s="192" t="s">
        <v>14</v>
      </c>
      <c r="F34" s="85"/>
      <c r="G34" s="122" t="s">
        <v>104</v>
      </c>
    </row>
    <row r="35" spans="1:7" ht="31.2">
      <c r="A35" s="88" t="s">
        <v>327</v>
      </c>
      <c r="B35" s="112" t="s">
        <v>106</v>
      </c>
      <c r="C35" s="100" t="s">
        <v>103</v>
      </c>
      <c r="D35" s="102" t="s">
        <v>43</v>
      </c>
      <c r="E35" s="192" t="s">
        <v>14</v>
      </c>
      <c r="F35" s="85"/>
      <c r="G35" s="122" t="s">
        <v>107</v>
      </c>
    </row>
    <row r="36" spans="1:7" ht="31.2">
      <c r="A36" s="113"/>
      <c r="B36" s="110" t="s">
        <v>108</v>
      </c>
      <c r="C36" s="82"/>
      <c r="D36" s="108"/>
      <c r="E36" s="86"/>
      <c r="F36" s="86"/>
      <c r="G36" s="123"/>
    </row>
    <row r="37" spans="1:7" ht="54" customHeight="1">
      <c r="A37" s="88" t="s">
        <v>328</v>
      </c>
      <c r="B37" s="114" t="s">
        <v>329</v>
      </c>
      <c r="C37" s="80" t="s">
        <v>60</v>
      </c>
      <c r="D37" s="102" t="s">
        <v>43</v>
      </c>
      <c r="E37" s="192" t="s">
        <v>14</v>
      </c>
      <c r="F37" s="85"/>
      <c r="G37" s="122" t="s">
        <v>330</v>
      </c>
    </row>
    <row r="38" spans="1:7" ht="54" customHeight="1">
      <c r="A38" s="88" t="s">
        <v>331</v>
      </c>
      <c r="B38" s="114" t="s">
        <v>332</v>
      </c>
      <c r="C38" s="80" t="s">
        <v>60</v>
      </c>
      <c r="D38" s="102" t="s">
        <v>43</v>
      </c>
      <c r="E38" s="192" t="s">
        <v>14</v>
      </c>
      <c r="F38" s="85"/>
      <c r="G38" s="122" t="s">
        <v>111</v>
      </c>
    </row>
    <row r="39" spans="1:7" ht="54" customHeight="1">
      <c r="A39" s="88" t="s">
        <v>333</v>
      </c>
      <c r="B39" s="114" t="s">
        <v>334</v>
      </c>
      <c r="C39" s="80" t="s">
        <v>60</v>
      </c>
      <c r="D39" s="102" t="s">
        <v>43</v>
      </c>
      <c r="E39" s="192" t="s">
        <v>14</v>
      </c>
      <c r="F39" s="85"/>
      <c r="G39" s="122" t="s">
        <v>111</v>
      </c>
    </row>
    <row r="40" ht="15">
      <c r="F40" s="35"/>
    </row>
    <row r="41" ht="15">
      <c r="C41" s="3"/>
    </row>
    <row r="42" ht="15" thickBot="1">
      <c r="C42" s="3"/>
    </row>
    <row r="43" spans="3:5" ht="47.4" thickBot="1">
      <c r="C43" s="101" t="s">
        <v>117</v>
      </c>
      <c r="D43" s="99" t="s">
        <v>118</v>
      </c>
      <c r="E43" s="99" t="s">
        <v>119</v>
      </c>
    </row>
    <row r="44" spans="3:5" ht="28.8">
      <c r="C44" s="91" t="s">
        <v>29</v>
      </c>
      <c r="D44" s="102">
        <f>COUNTIF($C$13:$C$39,C44)</f>
        <v>9</v>
      </c>
      <c r="E44" s="102">
        <f>COUNTIF(E13:E20,"No")+COUNTIF(E32,"No")</f>
        <v>9</v>
      </c>
    </row>
    <row r="45" spans="3:5" ht="43.2">
      <c r="C45" s="79" t="s">
        <v>56</v>
      </c>
      <c r="D45" s="102">
        <f>COUNTIF($C$13:$C$39,C45)</f>
        <v>4</v>
      </c>
      <c r="E45" s="102">
        <f>COUNTIF(E21,"No")+COUNTIF(E28:E30,"No")</f>
        <v>4</v>
      </c>
    </row>
    <row r="46" spans="3:5" ht="43.2">
      <c r="C46" s="80" t="s">
        <v>60</v>
      </c>
      <c r="D46" s="102">
        <f>COUNTIF($C$13:$C$39,C46)</f>
        <v>10</v>
      </c>
      <c r="E46" s="102">
        <f>COUNTIF(E22:E27,"No")+COUNTIF(E37:E39,"No")+COUNTIF(E31,"No")</f>
        <v>10</v>
      </c>
    </row>
    <row r="47" spans="3:5" ht="29.4" thickBot="1">
      <c r="C47" s="100" t="s">
        <v>103</v>
      </c>
      <c r="D47" s="102">
        <f>COUNTIF($C$13:$C$39,C47)</f>
        <v>2</v>
      </c>
      <c r="E47" s="102">
        <f>COUNTIF(E34:E35,"No")</f>
        <v>2</v>
      </c>
    </row>
    <row r="48" spans="3:5" ht="15" thickBot="1">
      <c r="C48" s="101" t="s">
        <v>120</v>
      </c>
      <c r="D48" s="101">
        <f>SUM(D44:D47)</f>
        <v>25</v>
      </c>
      <c r="E48" s="101">
        <f>SUM(E44:E47)</f>
        <v>25</v>
      </c>
    </row>
    <row r="49" ht="15">
      <c r="C49" s="3"/>
    </row>
    <row r="50" ht="15">
      <c r="C50" s="3"/>
    </row>
    <row r="51" ht="15">
      <c r="C51" s="3"/>
    </row>
  </sheetData>
  <mergeCells count="8">
    <mergeCell ref="C9:F9"/>
    <mergeCell ref="C10:F10"/>
    <mergeCell ref="C8:F8"/>
    <mergeCell ref="A1:F1"/>
    <mergeCell ref="A2:F2"/>
    <mergeCell ref="C4:E4"/>
    <mergeCell ref="C5:E5"/>
    <mergeCell ref="C7:F7"/>
  </mergeCells>
  <conditionalFormatting sqref="E13:E32">
    <cfRule type="cellIs" priority="13" dxfId="1" operator="equal">
      <formula>"Sì"</formula>
    </cfRule>
    <cfRule type="cellIs" priority="14" dxfId="0" operator="equal">
      <formula>"No"</formula>
    </cfRule>
  </conditionalFormatting>
  <conditionalFormatting sqref="E34:E35">
    <cfRule type="cellIs" priority="3" dxfId="1" operator="equal">
      <formula>"Sì"</formula>
    </cfRule>
    <cfRule type="cellIs" priority="4" dxfId="0" operator="equal">
      <formula>"No"</formula>
    </cfRule>
  </conditionalFormatting>
  <conditionalFormatting sqref="E37:E39">
    <cfRule type="cellIs" priority="1" dxfId="1" operator="equal">
      <formula>"Sì"</formula>
    </cfRule>
    <cfRule type="cellIs" priority="2" dxfId="0" operator="equal">
      <formula>"No"</formula>
    </cfRule>
  </conditionalFormatting>
  <dataValidations count="2">
    <dataValidation type="list" allowBlank="1" showInputMessage="1" showErrorMessage="1" sqref="E26:E27 E32:E39">
      <formula1>$I$7:$I$9</formula1>
    </dataValidation>
    <dataValidation type="list" allowBlank="1" showInputMessage="1" showErrorMessage="1" sqref="E28:E31 E13:E25">
      <formula1>$I$7:$I$8</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9F71-A307-4EA7-93A9-C69C77C72522}">
  <dimension ref="A1:I52"/>
  <sheetViews>
    <sheetView zoomScale="80" zoomScaleNormal="80" workbookViewId="0" topLeftCell="A26">
      <selection activeCell="A28" sqref="A28:XFD28"/>
    </sheetView>
  </sheetViews>
  <sheetFormatPr defaultColWidth="74.00390625" defaultRowHeight="15"/>
  <cols>
    <col min="1" max="1" width="17.421875" style="3" customWidth="1"/>
    <col min="2" max="2" width="76.57421875" style="3" customWidth="1"/>
    <col min="3" max="3" width="13.7109375" style="4" customWidth="1"/>
    <col min="4" max="4" width="6.8515625" style="3" customWidth="1"/>
    <col min="5" max="5" width="9.7109375" style="3" customWidth="1"/>
    <col min="6" max="6" width="43.421875" style="3" customWidth="1"/>
    <col min="7" max="7" width="125.57421875" style="3" customWidth="1"/>
    <col min="8" max="8" width="7.57421875" style="3" bestFit="1" customWidth="1"/>
    <col min="9" max="9" width="16.28125" style="3" customWidth="1"/>
    <col min="10" max="16384" width="74.00390625" style="3" customWidth="1"/>
  </cols>
  <sheetData>
    <row r="1" spans="1:6" ht="15" thickBot="1">
      <c r="A1" s="221" t="s">
        <v>0</v>
      </c>
      <c r="B1" s="221"/>
      <c r="C1" s="221"/>
      <c r="D1" s="221"/>
      <c r="E1" s="221"/>
      <c r="F1" s="221"/>
    </row>
    <row r="2" spans="1:6" ht="15.6">
      <c r="A2" s="210" t="s">
        <v>1</v>
      </c>
      <c r="B2" s="211"/>
      <c r="C2" s="211"/>
      <c r="D2" s="211"/>
      <c r="E2" s="211"/>
      <c r="F2" s="211"/>
    </row>
    <row r="3" ht="15" thickBot="1"/>
    <row r="4" spans="1:6" ht="15" thickBot="1">
      <c r="A4" s="26" t="s">
        <v>2</v>
      </c>
      <c r="B4" s="54" t="s">
        <v>3</v>
      </c>
      <c r="C4" s="222" t="s">
        <v>4</v>
      </c>
      <c r="D4" s="222"/>
      <c r="E4" s="222"/>
      <c r="F4" s="28"/>
    </row>
    <row r="5" spans="1:6" ht="15.6">
      <c r="A5" s="55" t="s">
        <v>287</v>
      </c>
      <c r="B5" s="55" t="s">
        <v>335</v>
      </c>
      <c r="C5" s="213" t="s">
        <v>7</v>
      </c>
      <c r="D5" s="214"/>
      <c r="E5" s="215"/>
      <c r="F5" s="27" t="s">
        <v>336</v>
      </c>
    </row>
    <row r="6" ht="15">
      <c r="E6" s="25"/>
    </row>
    <row r="7" spans="1:9" ht="18.6" thickBot="1">
      <c r="A7" s="29"/>
      <c r="B7" s="30" t="s">
        <v>9</v>
      </c>
      <c r="C7" s="216" t="s">
        <v>10</v>
      </c>
      <c r="D7" s="217"/>
      <c r="E7" s="217"/>
      <c r="F7" s="217"/>
      <c r="H7" s="25" t="s">
        <v>11</v>
      </c>
      <c r="I7" s="25" t="s">
        <v>11</v>
      </c>
    </row>
    <row r="8" spans="1:9" ht="18.6" thickBot="1">
      <c r="A8" s="31"/>
      <c r="B8" s="32" t="s">
        <v>12</v>
      </c>
      <c r="C8" s="216" t="s">
        <v>13</v>
      </c>
      <c r="D8" s="217"/>
      <c r="E8" s="217"/>
      <c r="F8" s="217"/>
      <c r="H8" s="25" t="s">
        <v>14</v>
      </c>
      <c r="I8" s="25" t="s">
        <v>14</v>
      </c>
    </row>
    <row r="9" spans="1:9" ht="18.6" thickBot="1">
      <c r="A9" s="31"/>
      <c r="B9" s="32" t="s">
        <v>15</v>
      </c>
      <c r="C9" s="216" t="s">
        <v>16</v>
      </c>
      <c r="D9" s="217"/>
      <c r="E9" s="217"/>
      <c r="F9" s="217"/>
      <c r="I9" s="25" t="s">
        <v>17</v>
      </c>
    </row>
    <row r="10" spans="1:9" ht="18" customHeight="1">
      <c r="A10" s="33"/>
      <c r="B10" s="34" t="s">
        <v>18</v>
      </c>
      <c r="C10" s="218" t="s">
        <v>19</v>
      </c>
      <c r="D10" s="219"/>
      <c r="E10" s="220"/>
      <c r="F10" s="60" t="s">
        <v>20</v>
      </c>
      <c r="G10" s="1"/>
      <c r="H10" s="1"/>
      <c r="I10" s="1"/>
    </row>
    <row r="11" spans="2:5" ht="15" thickBot="1">
      <c r="B11" s="25"/>
      <c r="D11" s="25"/>
      <c r="E11" s="25"/>
    </row>
    <row r="12" spans="1:7" ht="14.4" customHeight="1">
      <c r="A12" s="72" t="s">
        <v>21</v>
      </c>
      <c r="B12" s="96" t="s">
        <v>22</v>
      </c>
      <c r="C12" s="99" t="s">
        <v>4</v>
      </c>
      <c r="D12" s="106" t="s">
        <v>23</v>
      </c>
      <c r="E12" s="98" t="s">
        <v>24</v>
      </c>
      <c r="F12" s="96" t="s">
        <v>25</v>
      </c>
      <c r="G12" s="97" t="s">
        <v>26</v>
      </c>
    </row>
    <row r="13" spans="1:8" s="129" customFormat="1" ht="62.4">
      <c r="A13" s="87" t="s">
        <v>337</v>
      </c>
      <c r="B13" s="74" t="s">
        <v>28</v>
      </c>
      <c r="C13" s="126" t="s">
        <v>29</v>
      </c>
      <c r="D13" s="127" t="s">
        <v>30</v>
      </c>
      <c r="E13" s="192" t="s">
        <v>14</v>
      </c>
      <c r="F13" s="77"/>
      <c r="G13" s="122" t="s">
        <v>31</v>
      </c>
      <c r="H13" s="128"/>
    </row>
    <row r="14" spans="1:8" s="129" customFormat="1" ht="62.4">
      <c r="A14" s="87" t="s">
        <v>338</v>
      </c>
      <c r="B14" s="74" t="s">
        <v>33</v>
      </c>
      <c r="C14" s="126" t="s">
        <v>29</v>
      </c>
      <c r="D14" s="127" t="s">
        <v>30</v>
      </c>
      <c r="E14" s="192" t="s">
        <v>14</v>
      </c>
      <c r="F14" s="77"/>
      <c r="G14" s="122" t="s">
        <v>34</v>
      </c>
      <c r="H14" s="128"/>
    </row>
    <row r="15" spans="1:8" s="129" customFormat="1" ht="46.8">
      <c r="A15" s="87" t="s">
        <v>339</v>
      </c>
      <c r="B15" s="74" t="s">
        <v>36</v>
      </c>
      <c r="C15" s="126" t="s">
        <v>29</v>
      </c>
      <c r="D15" s="127" t="s">
        <v>30</v>
      </c>
      <c r="E15" s="192" t="s">
        <v>14</v>
      </c>
      <c r="F15" s="77"/>
      <c r="G15" s="122" t="s">
        <v>37</v>
      </c>
      <c r="H15" s="128"/>
    </row>
    <row r="16" spans="1:8" s="129" customFormat="1" ht="59.4" customHeight="1">
      <c r="A16" s="87" t="s">
        <v>251</v>
      </c>
      <c r="B16" s="74" t="s">
        <v>39</v>
      </c>
      <c r="C16" s="126" t="s">
        <v>29</v>
      </c>
      <c r="D16" s="127" t="s">
        <v>30</v>
      </c>
      <c r="E16" s="192" t="s">
        <v>14</v>
      </c>
      <c r="F16" s="77"/>
      <c r="G16" s="74" t="s">
        <v>40</v>
      </c>
      <c r="H16" s="128"/>
    </row>
    <row r="17" spans="1:8" s="129" customFormat="1" ht="92.25" customHeight="1">
      <c r="A17" s="88" t="s">
        <v>340</v>
      </c>
      <c r="B17" s="74" t="s">
        <v>42</v>
      </c>
      <c r="C17" s="126" t="s">
        <v>29</v>
      </c>
      <c r="D17" s="127" t="s">
        <v>43</v>
      </c>
      <c r="E17" s="192" t="s">
        <v>14</v>
      </c>
      <c r="F17" s="77"/>
      <c r="G17" s="125" t="s">
        <v>341</v>
      </c>
      <c r="H17" s="128"/>
    </row>
    <row r="18" spans="1:8" s="129" customFormat="1" ht="49.95" customHeight="1">
      <c r="A18" s="88" t="s">
        <v>342</v>
      </c>
      <c r="B18" s="74" t="s">
        <v>46</v>
      </c>
      <c r="C18" s="126" t="s">
        <v>29</v>
      </c>
      <c r="D18" s="127" t="s">
        <v>43</v>
      </c>
      <c r="E18" s="192" t="s">
        <v>14</v>
      </c>
      <c r="F18" s="77"/>
      <c r="G18" s="122" t="s">
        <v>47</v>
      </c>
      <c r="H18" s="128"/>
    </row>
    <row r="19" spans="1:8" s="129" customFormat="1" ht="116.25" customHeight="1">
      <c r="A19" s="88" t="s">
        <v>343</v>
      </c>
      <c r="B19" s="74" t="s">
        <v>49</v>
      </c>
      <c r="C19" s="126" t="s">
        <v>29</v>
      </c>
      <c r="D19" s="127" t="s">
        <v>43</v>
      </c>
      <c r="E19" s="192" t="s">
        <v>14</v>
      </c>
      <c r="F19" s="77"/>
      <c r="G19" s="74" t="s">
        <v>50</v>
      </c>
      <c r="H19" s="128"/>
    </row>
    <row r="20" spans="1:8" s="129" customFormat="1" ht="197.25" customHeight="1">
      <c r="A20" s="88" t="s">
        <v>344</v>
      </c>
      <c r="B20" s="74" t="s">
        <v>52</v>
      </c>
      <c r="C20" s="126" t="s">
        <v>29</v>
      </c>
      <c r="D20" s="127" t="s">
        <v>43</v>
      </c>
      <c r="E20" s="192" t="s">
        <v>14</v>
      </c>
      <c r="F20" s="77"/>
      <c r="G20" s="74" t="s">
        <v>53</v>
      </c>
      <c r="H20" s="128"/>
    </row>
    <row r="21" spans="1:8" s="129" customFormat="1" ht="207.75" customHeight="1">
      <c r="A21" s="88" t="s">
        <v>345</v>
      </c>
      <c r="B21" s="74" t="s">
        <v>302</v>
      </c>
      <c r="C21" s="130" t="s">
        <v>56</v>
      </c>
      <c r="D21" s="127" t="s">
        <v>43</v>
      </c>
      <c r="E21" s="192" t="s">
        <v>14</v>
      </c>
      <c r="F21" s="77"/>
      <c r="G21" s="124" t="s">
        <v>346</v>
      </c>
      <c r="H21" s="128"/>
    </row>
    <row r="22" spans="1:8" s="129" customFormat="1" ht="327.75" customHeight="1">
      <c r="A22" s="88" t="s">
        <v>347</v>
      </c>
      <c r="B22" s="74" t="s">
        <v>261</v>
      </c>
      <c r="C22" s="131" t="s">
        <v>60</v>
      </c>
      <c r="D22" s="127" t="s">
        <v>43</v>
      </c>
      <c r="E22" s="192" t="s">
        <v>14</v>
      </c>
      <c r="F22" s="77"/>
      <c r="G22" s="74" t="s">
        <v>262</v>
      </c>
      <c r="H22" s="128"/>
    </row>
    <row r="23" spans="1:8" s="129" customFormat="1" ht="273" customHeight="1">
      <c r="A23" s="88" t="s">
        <v>348</v>
      </c>
      <c r="B23" s="74" t="s">
        <v>264</v>
      </c>
      <c r="C23" s="131" t="s">
        <v>60</v>
      </c>
      <c r="D23" s="127" t="s">
        <v>43</v>
      </c>
      <c r="E23" s="192" t="s">
        <v>14</v>
      </c>
      <c r="F23" s="77"/>
      <c r="G23" s="74" t="s">
        <v>265</v>
      </c>
      <c r="H23" s="128"/>
    </row>
    <row r="24" spans="1:9" s="129" customFormat="1" ht="202.2" customHeight="1">
      <c r="A24" s="88" t="s">
        <v>349</v>
      </c>
      <c r="B24" s="74" t="s">
        <v>350</v>
      </c>
      <c r="C24" s="131" t="s">
        <v>60</v>
      </c>
      <c r="D24" s="127" t="s">
        <v>43</v>
      </c>
      <c r="E24" s="192" t="s">
        <v>14</v>
      </c>
      <c r="F24" s="77"/>
      <c r="G24" s="122" t="s">
        <v>351</v>
      </c>
      <c r="H24" s="128"/>
      <c r="I24" s="128"/>
    </row>
    <row r="25" spans="1:9" s="129" customFormat="1" ht="157.65" customHeight="1">
      <c r="A25" s="88" t="s">
        <v>352</v>
      </c>
      <c r="B25" s="74" t="s">
        <v>353</v>
      </c>
      <c r="C25" s="131" t="s">
        <v>60</v>
      </c>
      <c r="D25" s="127" t="s">
        <v>43</v>
      </c>
      <c r="E25" s="192" t="s">
        <v>14</v>
      </c>
      <c r="F25" s="77"/>
      <c r="G25" s="74" t="s">
        <v>354</v>
      </c>
      <c r="H25" s="128"/>
      <c r="I25" s="132"/>
    </row>
    <row r="26" spans="1:9" s="129" customFormat="1" ht="157.65" customHeight="1">
      <c r="A26" s="88" t="s">
        <v>355</v>
      </c>
      <c r="B26" s="74" t="s">
        <v>356</v>
      </c>
      <c r="C26" s="131" t="s">
        <v>60</v>
      </c>
      <c r="D26" s="127" t="s">
        <v>43</v>
      </c>
      <c r="E26" s="192" t="s">
        <v>14</v>
      </c>
      <c r="F26" s="77"/>
      <c r="G26" s="74" t="s">
        <v>357</v>
      </c>
      <c r="H26" s="128"/>
      <c r="I26" s="132"/>
    </row>
    <row r="27" spans="1:9" s="129" customFormat="1" ht="157.65" customHeight="1">
      <c r="A27" s="88" t="s">
        <v>358</v>
      </c>
      <c r="B27" s="74" t="s">
        <v>359</v>
      </c>
      <c r="C27" s="131" t="s">
        <v>60</v>
      </c>
      <c r="D27" s="127" t="s">
        <v>43</v>
      </c>
      <c r="E27" s="192" t="s">
        <v>14</v>
      </c>
      <c r="F27" s="77"/>
      <c r="G27" s="74" t="s">
        <v>360</v>
      </c>
      <c r="H27" s="128"/>
      <c r="I27" s="132"/>
    </row>
    <row r="28" spans="1:8" s="129" customFormat="1" ht="166.5" customHeight="1">
      <c r="A28" s="88" t="s">
        <v>361</v>
      </c>
      <c r="B28" s="74" t="s">
        <v>362</v>
      </c>
      <c r="C28" s="130" t="s">
        <v>56</v>
      </c>
      <c r="D28" s="127" t="s">
        <v>43</v>
      </c>
      <c r="E28" s="192" t="s">
        <v>14</v>
      </c>
      <c r="F28" s="77"/>
      <c r="G28" s="122" t="s">
        <v>363</v>
      </c>
      <c r="H28" s="128"/>
    </row>
    <row r="29" spans="1:8" s="129" customFormat="1" ht="136.5" customHeight="1">
      <c r="A29" s="88" t="s">
        <v>364</v>
      </c>
      <c r="B29" s="74" t="s">
        <v>365</v>
      </c>
      <c r="C29" s="131" t="s">
        <v>60</v>
      </c>
      <c r="D29" s="127" t="s">
        <v>43</v>
      </c>
      <c r="E29" s="192" t="s">
        <v>14</v>
      </c>
      <c r="F29" s="77"/>
      <c r="G29" s="74" t="s">
        <v>314</v>
      </c>
      <c r="H29" s="128"/>
    </row>
    <row r="30" spans="1:8" s="129" customFormat="1" ht="193.5" customHeight="1">
      <c r="A30" s="88" t="s">
        <v>366</v>
      </c>
      <c r="B30" s="74" t="s">
        <v>367</v>
      </c>
      <c r="C30" s="131" t="s">
        <v>60</v>
      </c>
      <c r="D30" s="127" t="s">
        <v>43</v>
      </c>
      <c r="E30" s="192" t="s">
        <v>14</v>
      </c>
      <c r="F30" s="77"/>
      <c r="G30" s="74" t="s">
        <v>368</v>
      </c>
      <c r="H30" s="128"/>
    </row>
    <row r="31" spans="1:8" s="129" customFormat="1" ht="193.5" customHeight="1">
      <c r="A31" s="88" t="s">
        <v>369</v>
      </c>
      <c r="B31" s="74" t="s">
        <v>273</v>
      </c>
      <c r="C31" s="130" t="s">
        <v>56</v>
      </c>
      <c r="D31" s="127" t="s">
        <v>43</v>
      </c>
      <c r="E31" s="192" t="s">
        <v>14</v>
      </c>
      <c r="F31" s="77"/>
      <c r="G31" s="122" t="s">
        <v>274</v>
      </c>
      <c r="H31" s="128"/>
    </row>
    <row r="32" spans="1:8" s="129" customFormat="1" ht="193.5" customHeight="1">
      <c r="A32" s="88" t="s">
        <v>370</v>
      </c>
      <c r="B32" s="74" t="s">
        <v>276</v>
      </c>
      <c r="C32" s="130" t="s">
        <v>56</v>
      </c>
      <c r="D32" s="127" t="s">
        <v>43</v>
      </c>
      <c r="E32" s="192" t="s">
        <v>14</v>
      </c>
      <c r="F32" s="77"/>
      <c r="G32" s="122" t="s">
        <v>277</v>
      </c>
      <c r="H32" s="128"/>
    </row>
    <row r="33" spans="1:8" s="129" customFormat="1" ht="259.5" customHeight="1">
      <c r="A33" s="88" t="s">
        <v>371</v>
      </c>
      <c r="B33" s="74" t="s">
        <v>92</v>
      </c>
      <c r="C33" s="130" t="s">
        <v>56</v>
      </c>
      <c r="D33" s="127" t="s">
        <v>43</v>
      </c>
      <c r="E33" s="192" t="s">
        <v>14</v>
      </c>
      <c r="F33" s="77"/>
      <c r="G33" s="122" t="s">
        <v>372</v>
      </c>
      <c r="H33" s="128"/>
    </row>
    <row r="34" spans="1:8" s="129" customFormat="1" ht="132" customHeight="1">
      <c r="A34" s="88" t="s">
        <v>373</v>
      </c>
      <c r="B34" s="74" t="s">
        <v>95</v>
      </c>
      <c r="C34" s="131" t="s">
        <v>60</v>
      </c>
      <c r="D34" s="127" t="s">
        <v>43</v>
      </c>
      <c r="E34" s="192" t="s">
        <v>14</v>
      </c>
      <c r="F34" s="81"/>
      <c r="G34" s="122" t="s">
        <v>96</v>
      </c>
      <c r="H34" s="128"/>
    </row>
    <row r="35" spans="1:8" s="129" customFormat="1" ht="85.5" customHeight="1">
      <c r="A35" s="88" t="s">
        <v>374</v>
      </c>
      <c r="B35" s="74" t="s">
        <v>98</v>
      </c>
      <c r="C35" s="126" t="s">
        <v>29</v>
      </c>
      <c r="D35" s="127" t="s">
        <v>43</v>
      </c>
      <c r="E35" s="192" t="s">
        <v>14</v>
      </c>
      <c r="F35" s="81"/>
      <c r="G35" s="122" t="s">
        <v>375</v>
      </c>
      <c r="H35" s="128"/>
    </row>
    <row r="36" spans="1:7" s="129" customFormat="1" ht="15.6">
      <c r="A36" s="109"/>
      <c r="B36" s="110" t="s">
        <v>100</v>
      </c>
      <c r="C36" s="133"/>
      <c r="D36" s="107"/>
      <c r="E36" s="83"/>
      <c r="F36" s="83"/>
      <c r="G36" s="123"/>
    </row>
    <row r="37" spans="1:7" s="129" customFormat="1" ht="31.2">
      <c r="A37" s="88" t="s">
        <v>376</v>
      </c>
      <c r="B37" s="111" t="s">
        <v>102</v>
      </c>
      <c r="C37" s="134" t="s">
        <v>103</v>
      </c>
      <c r="D37" s="127" t="s">
        <v>43</v>
      </c>
      <c r="E37" s="192" t="s">
        <v>14</v>
      </c>
      <c r="F37" s="85"/>
      <c r="G37" s="122" t="s">
        <v>104</v>
      </c>
    </row>
    <row r="38" spans="1:7" s="129" customFormat="1" ht="31.2">
      <c r="A38" s="88" t="s">
        <v>377</v>
      </c>
      <c r="B38" s="114" t="s">
        <v>106</v>
      </c>
      <c r="C38" s="134" t="s">
        <v>103</v>
      </c>
      <c r="D38" s="127" t="s">
        <v>43</v>
      </c>
      <c r="E38" s="192" t="s">
        <v>14</v>
      </c>
      <c r="F38" s="85"/>
      <c r="G38" s="122" t="s">
        <v>107</v>
      </c>
    </row>
    <row r="39" spans="1:7" s="129" customFormat="1" ht="33" customHeight="1">
      <c r="A39" s="113"/>
      <c r="B39" s="110" t="s">
        <v>108</v>
      </c>
      <c r="C39" s="133"/>
      <c r="D39" s="107"/>
      <c r="E39" s="83"/>
      <c r="F39" s="83"/>
      <c r="G39" s="123"/>
    </row>
    <row r="40" spans="1:7" s="129" customFormat="1" ht="46.8">
      <c r="A40" s="88" t="s">
        <v>378</v>
      </c>
      <c r="B40" s="74" t="s">
        <v>379</v>
      </c>
      <c r="C40" s="131" t="s">
        <v>60</v>
      </c>
      <c r="D40" s="127" t="s">
        <v>43</v>
      </c>
      <c r="E40" s="192" t="s">
        <v>14</v>
      </c>
      <c r="F40" s="85"/>
      <c r="G40" s="122" t="s">
        <v>111</v>
      </c>
    </row>
    <row r="41" spans="1:7" s="129" customFormat="1" ht="43.2">
      <c r="A41" s="88" t="s">
        <v>380</v>
      </c>
      <c r="B41" s="7" t="s">
        <v>334</v>
      </c>
      <c r="C41" s="131" t="s">
        <v>60</v>
      </c>
      <c r="D41" s="127" t="s">
        <v>43</v>
      </c>
      <c r="E41" s="192" t="s">
        <v>14</v>
      </c>
      <c r="F41" s="85"/>
      <c r="G41" s="122" t="s">
        <v>111</v>
      </c>
    </row>
    <row r="42" ht="15">
      <c r="C42" s="3"/>
    </row>
    <row r="43" ht="15">
      <c r="C43" s="3"/>
    </row>
    <row r="44" ht="15" thickBot="1">
      <c r="C44" s="3"/>
    </row>
    <row r="45" spans="3:5" ht="47.4" thickBot="1">
      <c r="C45" s="101" t="s">
        <v>117</v>
      </c>
      <c r="D45" s="99" t="s">
        <v>118</v>
      </c>
      <c r="E45" s="99" t="s">
        <v>119</v>
      </c>
    </row>
    <row r="46" spans="3:5" ht="28.8">
      <c r="C46" s="91" t="s">
        <v>29</v>
      </c>
      <c r="D46" s="102">
        <f>COUNTIF($C$13:$C$41,C46)</f>
        <v>9</v>
      </c>
      <c r="E46" s="102">
        <f>COUNTIF(E13:E20,"No")+COUNTIF(E35,"No")</f>
        <v>9</v>
      </c>
    </row>
    <row r="47" spans="3:5" ht="43.2">
      <c r="C47" s="79" t="s">
        <v>56</v>
      </c>
      <c r="D47" s="102">
        <f aca="true" t="shared" si="0" ref="D47:D49">COUNTIF($C$13:$C$41,C47)</f>
        <v>5</v>
      </c>
      <c r="E47" s="102">
        <f>COUNTIF(E28,"No")+COUNTIF(E31:E33,"No")+COUNTIF(E21,"No")</f>
        <v>5</v>
      </c>
    </row>
    <row r="48" spans="3:5" ht="43.2">
      <c r="C48" s="80" t="s">
        <v>60</v>
      </c>
      <c r="D48" s="102">
        <f t="shared" si="0"/>
        <v>11</v>
      </c>
      <c r="E48" s="102">
        <f>COUNTIF(E22:E27,"No")+COUNTIF(E40:E41,"No")+COUNTIF(E29:E30,"No")+COUNTIF(E34,"No")</f>
        <v>11</v>
      </c>
    </row>
    <row r="49" spans="3:5" ht="29.4" thickBot="1">
      <c r="C49" s="100" t="s">
        <v>103</v>
      </c>
      <c r="D49" s="102">
        <f t="shared" si="0"/>
        <v>2</v>
      </c>
      <c r="E49" s="102">
        <f>COUNTIF(E37:E38,"No")</f>
        <v>2</v>
      </c>
    </row>
    <row r="50" spans="3:5" ht="15" thickBot="1">
      <c r="C50" s="101" t="s">
        <v>120</v>
      </c>
      <c r="D50" s="101">
        <f>SUM(D46:D49)</f>
        <v>27</v>
      </c>
      <c r="E50" s="101">
        <f>SUM(E46:E49)</f>
        <v>27</v>
      </c>
    </row>
    <row r="51" ht="15">
      <c r="C51" s="3"/>
    </row>
    <row r="52" ht="15">
      <c r="C52" s="3"/>
    </row>
  </sheetData>
  <mergeCells count="8">
    <mergeCell ref="C9:F9"/>
    <mergeCell ref="C10:E10"/>
    <mergeCell ref="C8:F8"/>
    <mergeCell ref="A1:F1"/>
    <mergeCell ref="A2:F2"/>
    <mergeCell ref="C4:E4"/>
    <mergeCell ref="C5:E5"/>
    <mergeCell ref="C7:F7"/>
  </mergeCells>
  <conditionalFormatting sqref="E13:E35">
    <cfRule type="cellIs" priority="1" dxfId="1" operator="equal">
      <formula>"Sì"</formula>
    </cfRule>
    <cfRule type="cellIs" priority="2" dxfId="0" operator="equal">
      <formula>"No"</formula>
    </cfRule>
  </conditionalFormatting>
  <conditionalFormatting sqref="E37:E38">
    <cfRule type="cellIs" priority="5" dxfId="1" operator="equal">
      <formula>"Sì"</formula>
    </cfRule>
    <cfRule type="cellIs" priority="6" dxfId="0" operator="equal">
      <formula>"No"</formula>
    </cfRule>
  </conditionalFormatting>
  <conditionalFormatting sqref="E40:E41">
    <cfRule type="cellIs" priority="3" dxfId="1" operator="equal">
      <formula>"Sì"</formula>
    </cfRule>
    <cfRule type="cellIs" priority="4" dxfId="0" operator="equal">
      <formula>"No"</formula>
    </cfRule>
  </conditionalFormatting>
  <dataValidations count="2">
    <dataValidation type="list" allowBlank="1" showInputMessage="1" showErrorMessage="1" sqref="E24:E25 E28:E30 E35:E41">
      <formula1>$I$7:$I$9</formula1>
    </dataValidation>
    <dataValidation type="list" allowBlank="1" showInputMessage="1" showErrorMessage="1" sqref="E13:E23 E31:E34 E26:E27">
      <formula1>$I$7:$I$8</formula1>
    </dataValidation>
  </dataValidations>
  <printOptions/>
  <pageMargins left="0.7" right="0.7" top="0.75" bottom="0.75" header="0.3" footer="0.3"/>
  <pageSetup horizontalDpi="600" verticalDpi="600"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B0C7564CC744BA796A74AF10AFF40" ma:contentTypeVersion="11" ma:contentTypeDescription="Creare un nuovo documento." ma:contentTypeScope="" ma:versionID="c075f4b3b16facb77bf4f0d6898277a3">
  <xsd:schema xmlns:xsd="http://www.w3.org/2001/XMLSchema" xmlns:xs="http://www.w3.org/2001/XMLSchema" xmlns:p="http://schemas.microsoft.com/office/2006/metadata/properties" xmlns:ns2="4624533b-016e-4bda-815a-9e7f9f741294" xmlns:ns3="4ffcd23f-fabe-4697-a800-b91f003ea5fe" targetNamespace="http://schemas.microsoft.com/office/2006/metadata/properties" ma:root="true" ma:fieldsID="fc27f800f9cc1d13fe339ac0a7f017dd" ns2:_="" ns3:_="">
    <xsd:import namespace="4624533b-016e-4bda-815a-9e7f9f741294"/>
    <xsd:import namespace="4ffcd23f-fabe-4697-a800-b91f003ea5f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4533b-016e-4bda-815a-9e7f9f741294"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fcd23f-fabe-4697-a800-b91f003ea5f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51E1C3-6364-40E9-B0EE-9BC4E1AEE5B6}">
  <ds:schemaRefs>
    <ds:schemaRef ds:uri="http://schemas.microsoft.com/sharepoint/v3/contenttype/forms"/>
  </ds:schemaRefs>
</ds:datastoreItem>
</file>

<file path=customXml/itemProps2.xml><?xml version="1.0" encoding="utf-8"?>
<ds:datastoreItem xmlns:ds="http://schemas.openxmlformats.org/officeDocument/2006/customXml" ds:itemID="{1F8F76E7-BB6B-406C-B4A1-633432A2F2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05768E-2B81-49B0-A63B-101F1F04C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4533b-016e-4bda-815a-9e7f9f741294"/>
    <ds:schemaRef ds:uri="4ffcd23f-fabe-4697-a800-b91f003ea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Mussetta</dc:creator>
  <cp:keywords/>
  <dc:description/>
  <cp:lastModifiedBy>Federica Porta</cp:lastModifiedBy>
  <dcterms:created xsi:type="dcterms:W3CDTF">2015-03-04T14:26:25Z</dcterms:created>
  <dcterms:modified xsi:type="dcterms:W3CDTF">2024-01-12T22:58:59Z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0x010100B63B0C7564CC744BA796A74AF10AFF40</vt:lpwstr>
  </property>
</Properties>
</file>